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egan Durst\Desktop\"/>
    </mc:Choice>
  </mc:AlternateContent>
  <xr:revisionPtr revIDLastSave="0" documentId="8_{065E96A2-0961-4CAB-8314-A8035C834294}" xr6:coauthVersionLast="45" xr6:coauthVersionMax="45" xr10:uidLastSave="{00000000-0000-0000-0000-000000000000}"/>
  <bookViews>
    <workbookView xWindow="-108" yWindow="-108" windowWidth="23256" windowHeight="12576" firstSheet="2" activeTab="10" xr2:uid="{F38B892E-8C17-48C4-B57D-6E275EC2DC6B}"/>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Sal Wage Calc" sheetId="13" r:id="rId10"/>
    <sheet name="Page 9" sheetId="10" r:id="rId11"/>
    <sheet name="Page 10" sheetId="11" r:id="rId12"/>
    <sheet name="Page 11" sheetId="1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4" i="4" l="1"/>
  <c r="I22" i="4"/>
  <c r="I25" i="7" l="1"/>
  <c r="I21" i="7"/>
  <c r="D12" i="13"/>
  <c r="E12" i="13"/>
  <c r="F12" i="13"/>
  <c r="G12" i="13"/>
  <c r="H12" i="13"/>
  <c r="I12" i="13"/>
  <c r="J12" i="13"/>
  <c r="D10" i="13"/>
  <c r="F5" i="10"/>
  <c r="C11" i="13"/>
  <c r="C10" i="13"/>
  <c r="F4" i="10"/>
  <c r="F23" i="13" l="1"/>
  <c r="F24" i="13" s="1"/>
  <c r="F33" i="13" s="1"/>
  <c r="F34" i="13" s="1"/>
  <c r="C12" i="13"/>
  <c r="C23" i="13" s="1"/>
  <c r="C24" i="13" s="1"/>
  <c r="C33" i="13" s="1"/>
  <c r="C34" i="13" s="1"/>
  <c r="J23" i="13"/>
  <c r="J24" i="13" s="1"/>
  <c r="I23" i="13"/>
  <c r="H18" i="13"/>
  <c r="H20" i="13" s="1"/>
  <c r="G18" i="13"/>
  <c r="G20" i="13" s="1"/>
  <c r="F18" i="13"/>
  <c r="F20" i="13" s="1"/>
  <c r="E18" i="13"/>
  <c r="E20" i="13" s="1"/>
  <c r="C18" i="13"/>
  <c r="C20" i="13" s="1"/>
  <c r="H23" i="13"/>
  <c r="D18" i="13"/>
  <c r="D20" i="13" s="1"/>
  <c r="I18" i="13"/>
  <c r="I20" i="13" s="1"/>
  <c r="J18" i="13"/>
  <c r="J20" i="13" s="1"/>
  <c r="H33" i="13"/>
  <c r="H34" i="13" s="1"/>
  <c r="D27" i="13"/>
  <c r="E27" i="13"/>
  <c r="F27" i="13"/>
  <c r="G27" i="13"/>
  <c r="H27" i="13"/>
  <c r="I27" i="13"/>
  <c r="J27" i="13"/>
  <c r="I33" i="13"/>
  <c r="J33" i="13"/>
  <c r="I34" i="13"/>
  <c r="J34" i="13"/>
  <c r="I13" i="7"/>
  <c r="I11" i="7"/>
  <c r="I19" i="10"/>
  <c r="I7" i="7" s="1"/>
  <c r="I40" i="7" s="1"/>
  <c r="I42" i="7" s="1"/>
  <c r="F19" i="10"/>
  <c r="I5" i="7" s="1"/>
  <c r="L36" i="10"/>
  <c r="L38" i="10" s="1"/>
  <c r="I28" i="10"/>
  <c r="F28" i="10"/>
  <c r="C27" i="13"/>
  <c r="I52" i="4"/>
  <c r="D22" i="4"/>
  <c r="F22" i="4" s="1"/>
  <c r="D23" i="13" l="1"/>
  <c r="D24" i="13" s="1"/>
  <c r="D33" i="13" s="1"/>
  <c r="D34" i="13" s="1"/>
  <c r="I46" i="4"/>
  <c r="I24" i="13"/>
  <c r="I29" i="13" s="1"/>
  <c r="I30" i="13" s="1"/>
  <c r="I36" i="13" s="1"/>
  <c r="H24" i="13"/>
  <c r="H29" i="13" s="1"/>
  <c r="H30" i="13" s="1"/>
  <c r="H36" i="13" s="1"/>
  <c r="J9" i="10" s="1"/>
  <c r="G23" i="13"/>
  <c r="G24" i="13" s="1"/>
  <c r="C29" i="13"/>
  <c r="C30" i="13" s="1"/>
  <c r="C36" i="13" s="1"/>
  <c r="J4" i="10" s="1"/>
  <c r="D29" i="13"/>
  <c r="D30" i="13" s="1"/>
  <c r="F29" i="13"/>
  <c r="F30" i="13" s="1"/>
  <c r="F36" i="13" s="1"/>
  <c r="J7" i="10" s="1"/>
  <c r="J29" i="13"/>
  <c r="J30" i="13" s="1"/>
  <c r="J36" i="13" s="1"/>
  <c r="D36" i="13" l="1"/>
  <c r="J5" i="10" s="1"/>
  <c r="G33" i="13"/>
  <c r="G34" i="13" s="1"/>
  <c r="G29" i="13"/>
  <c r="G30" i="13" s="1"/>
  <c r="E23" i="13"/>
  <c r="E24" i="13"/>
  <c r="I32" i="7"/>
  <c r="I32" i="4" s="1"/>
  <c r="G36" i="13" l="1"/>
  <c r="J8" i="10" s="1"/>
  <c r="E33" i="13"/>
  <c r="E34" i="13" s="1"/>
  <c r="E29" i="13"/>
  <c r="E30" i="13" s="1"/>
  <c r="E36" i="13" l="1"/>
  <c r="J6" i="10" s="1"/>
  <c r="J19" i="10" s="1"/>
  <c r="I9" i="7" s="1"/>
  <c r="I42" i="4" s="1"/>
  <c r="I44" i="4" s="1"/>
  <c r="I50" i="4" s="1"/>
  <c r="I58" i="4" s="1"/>
</calcChain>
</file>

<file path=xl/sharedStrings.xml><?xml version="1.0" encoding="utf-8"?>
<sst xmlns="http://schemas.openxmlformats.org/spreadsheetml/2006/main" count="165" uniqueCount="156">
  <si>
    <r>
      <rPr>
        <b/>
        <u/>
        <sz val="10"/>
        <rFont val="Times New Roman"/>
        <family val="1"/>
      </rPr>
      <t>PPP Loan Forgiveness Calculation Form</t>
    </r>
  </si>
  <si>
    <r>
      <rPr>
        <b/>
        <sz val="8"/>
        <rFont val="Times New Roman"/>
        <family val="1"/>
      </rPr>
      <t>Business Legal Name (“Borrower”)</t>
    </r>
  </si>
  <si>
    <r>
      <rPr>
        <b/>
        <sz val="8"/>
        <rFont val="Times New Roman"/>
        <family val="1"/>
      </rPr>
      <t>DBA or Tradename, if applicable</t>
    </r>
  </si>
  <si>
    <r>
      <rPr>
        <b/>
        <sz val="8"/>
        <rFont val="Times New Roman"/>
        <family val="1"/>
      </rPr>
      <t>Business Address</t>
    </r>
  </si>
  <si>
    <r>
      <rPr>
        <b/>
        <sz val="8"/>
        <rFont val="Times New Roman"/>
        <family val="1"/>
      </rPr>
      <t>Business TIN (EIN, SSN)</t>
    </r>
  </si>
  <si>
    <r>
      <rPr>
        <b/>
        <sz val="8"/>
        <rFont val="Times New Roman"/>
        <family val="1"/>
      </rPr>
      <t>Business Phone</t>
    </r>
  </si>
  <si>
    <r>
      <rPr>
        <b/>
        <sz val="8"/>
        <rFont val="Times New Roman"/>
        <family val="1"/>
      </rPr>
      <t>Primary Contact</t>
    </r>
  </si>
  <si>
    <r>
      <rPr>
        <b/>
        <sz val="8"/>
        <rFont val="Times New Roman"/>
        <family val="1"/>
      </rPr>
      <t>E-mail Address</t>
    </r>
  </si>
  <si>
    <r>
      <rPr>
        <u/>
        <sz val="10"/>
        <rFont val="Times New Roman"/>
        <family val="1"/>
      </rPr>
      <t>By Signing Below, You Make the Following Representations and Certifications on Behalf of the Borrower:</t>
    </r>
  </si>
  <si>
    <r>
      <rPr>
        <sz val="10"/>
        <rFont val="Times New Roman"/>
        <family val="1"/>
      </rPr>
      <t xml:space="preserve">The authorized representative of the Borrower certifies to all of the below by </t>
    </r>
    <r>
      <rPr>
        <b/>
        <sz val="10"/>
        <rFont val="Times New Roman"/>
        <family val="1"/>
      </rPr>
      <t xml:space="preserve">initialing </t>
    </r>
    <r>
      <rPr>
        <sz val="10"/>
        <rFont val="Times New Roman"/>
        <family val="1"/>
      </rPr>
      <t>next to each one.</t>
    </r>
  </si>
  <si>
    <r>
      <rPr>
        <sz val="10"/>
        <rFont val="Times New Roman"/>
        <family val="1"/>
      </rPr>
      <t>_____________________________________________________                                  ____________________________</t>
    </r>
  </si>
  <si>
    <r>
      <rPr>
        <b/>
        <u/>
        <sz val="10"/>
        <rFont val="Times New Roman"/>
        <family val="1"/>
      </rPr>
      <t>PPP Schedule A</t>
    </r>
  </si>
  <si>
    <r>
      <rPr>
        <u/>
        <sz val="10"/>
        <rFont val="Times New Roman"/>
        <family val="1"/>
      </rPr>
      <t>PPP Schedule A Worksheet, Table 1 Totals</t>
    </r>
  </si>
  <si>
    <r>
      <rPr>
        <u/>
        <sz val="10"/>
        <rFont val="Times New Roman"/>
        <family val="1"/>
      </rPr>
      <t>Compensation to Owners</t>
    </r>
  </si>
  <si>
    <r>
      <rPr>
        <b/>
        <u/>
        <sz val="10"/>
        <rFont val="Times New Roman"/>
        <family val="1"/>
      </rPr>
      <t>PPP Schedule A Worksheet</t>
    </r>
  </si>
  <si>
    <r>
      <rPr>
        <b/>
        <sz val="10"/>
        <rFont val="Times New Roman"/>
        <family val="1"/>
      </rPr>
      <t xml:space="preserve">Table 1:  </t>
    </r>
    <r>
      <rPr>
        <sz val="10"/>
        <rFont val="Times New Roman"/>
        <family val="1"/>
      </rPr>
      <t xml:space="preserve">List employees who:
</t>
    </r>
    <r>
      <rPr>
        <sz val="10"/>
        <rFont val="Symbol"/>
        <family val="1"/>
      </rPr>
      <t></t>
    </r>
    <r>
      <rPr>
        <sz val="10"/>
        <rFont val="Times New Roman"/>
        <family val="1"/>
      </rPr>
      <t xml:space="preserve">     Were employed by the Borrower at any point during the Covered Period or the Alternative Payroll Covered Period whose principal place of residence is in the United States; and
</t>
    </r>
    <r>
      <rPr>
        <sz val="10"/>
        <rFont val="Symbol"/>
        <family val="1"/>
      </rPr>
      <t></t>
    </r>
    <r>
      <rPr>
        <sz val="10"/>
        <rFont val="Times New Roman"/>
        <family val="1"/>
      </rPr>
      <t xml:space="preserve">     Received compensation from the Borrower at an annualized rate of less than or equal to $100,000 for all pay periods in 2019 or were not employed by the Borrower at any point in 2019.</t>
    </r>
  </si>
  <si>
    <r>
      <rPr>
        <b/>
        <sz val="9"/>
        <rFont val="Times New Roman"/>
        <family val="1"/>
      </rPr>
      <t>Employee's Name</t>
    </r>
  </si>
  <si>
    <r>
      <rPr>
        <b/>
        <sz val="9"/>
        <rFont val="Times New Roman"/>
        <family val="1"/>
      </rPr>
      <t xml:space="preserve">Employee
</t>
    </r>
    <r>
      <rPr>
        <b/>
        <sz val="9"/>
        <rFont val="Times New Roman"/>
        <family val="1"/>
      </rPr>
      <t>Identifier</t>
    </r>
  </si>
  <si>
    <r>
      <rPr>
        <b/>
        <sz val="9"/>
        <rFont val="Times New Roman"/>
        <family val="1"/>
      </rPr>
      <t>Cash Compensation</t>
    </r>
  </si>
  <si>
    <r>
      <rPr>
        <b/>
        <sz val="9"/>
        <rFont val="Times New Roman"/>
        <family val="1"/>
      </rPr>
      <t>Average FTE</t>
    </r>
  </si>
  <si>
    <r>
      <rPr>
        <b/>
        <sz val="9"/>
        <rFont val="Times New Roman"/>
        <family val="1"/>
      </rPr>
      <t>Salary / Hourly Wage Reduction</t>
    </r>
  </si>
  <si>
    <r>
      <rPr>
        <b/>
        <sz val="9"/>
        <rFont val="Times New Roman"/>
        <family val="1"/>
      </rPr>
      <t>Totals:</t>
    </r>
  </si>
  <si>
    <r>
      <rPr>
        <b/>
        <sz val="9"/>
        <rFont val="Times New Roman"/>
        <family val="1"/>
      </rPr>
      <t>Box 1</t>
    </r>
  </si>
  <si>
    <r>
      <rPr>
        <b/>
        <sz val="9"/>
        <rFont val="Times New Roman"/>
        <family val="1"/>
      </rPr>
      <t>Box 2</t>
    </r>
  </si>
  <si>
    <r>
      <rPr>
        <b/>
        <sz val="10"/>
        <rFont val="Times New Roman"/>
        <family val="1"/>
      </rPr>
      <t xml:space="preserve">Table 2: </t>
    </r>
    <r>
      <rPr>
        <sz val="10"/>
        <rFont val="Times New Roman"/>
        <family val="1"/>
      </rPr>
      <t xml:space="preserve">List employees who:
</t>
    </r>
    <r>
      <rPr>
        <sz val="10"/>
        <rFont val="Symbol"/>
        <family val="1"/>
      </rPr>
      <t></t>
    </r>
    <r>
      <rPr>
        <sz val="10"/>
        <rFont val="Times New Roman"/>
        <family val="1"/>
      </rPr>
      <t xml:space="preserve">     Were employed by the Borrower at any point during the Covered Period or the Alternative Payroll Covered Period whose principal place of residence is in the United States; and
</t>
    </r>
    <r>
      <rPr>
        <sz val="10"/>
        <rFont val="Symbol"/>
        <family val="1"/>
      </rPr>
      <t></t>
    </r>
    <r>
      <rPr>
        <sz val="10"/>
        <rFont val="Times New Roman"/>
        <family val="1"/>
      </rPr>
      <t xml:space="preserve">     Received compensation from the Borrower at an annualized rate of more than $100,000 for any pay period in 2019.</t>
    </r>
  </si>
  <si>
    <r>
      <rPr>
        <b/>
        <sz val="9"/>
        <rFont val="Times New Roman"/>
        <family val="1"/>
      </rPr>
      <t>Employee Identifier</t>
    </r>
  </si>
  <si>
    <t xml:space="preserve">SBA PPP Loan Number:                                                       </t>
  </si>
  <si>
    <t>Lender PPP Loan Number:</t>
  </si>
  <si>
    <t>PPP Loan Disbursement Date:</t>
  </si>
  <si>
    <t>PPP Loan Amount:</t>
  </si>
  <si>
    <t>Employees at Time of Loan Application:</t>
  </si>
  <si>
    <t>Employees at Time of Forgiveness Application:</t>
  </si>
  <si>
    <t>EIDL Advance Amount:</t>
  </si>
  <si>
    <t>EIDL Application Number:</t>
  </si>
  <si>
    <t>Payroll Schedule:  The frequency with which payroll is paid to employees is:</t>
  </si>
  <si>
    <t>Weekly</t>
  </si>
  <si>
    <t>Biweekly (every other week)</t>
  </si>
  <si>
    <t>Twice a month</t>
  </si>
  <si>
    <t>Monthly</t>
  </si>
  <si>
    <t>Other</t>
  </si>
  <si>
    <t>Covered period:</t>
  </si>
  <si>
    <t>to</t>
  </si>
  <si>
    <t>Alternative covered period:</t>
  </si>
  <si>
    <t>If Borrower (together with affiliates, if applicable) received PPP loans in excess of $2 million, check here:</t>
  </si>
  <si>
    <t>Payroll and Nonpayroll costs</t>
  </si>
  <si>
    <t>Line 1 - Payroll costs (enter the amount from PPP Schedule A, line 10):</t>
  </si>
  <si>
    <t>Line 2 - Business Mortgage Interest Payments:</t>
  </si>
  <si>
    <t>Line 3 - Business Rent or Lease Payments:</t>
  </si>
  <si>
    <t>Line 4 - Business Utility Payments:</t>
  </si>
  <si>
    <t>Forgiveness amount calculation:</t>
  </si>
  <si>
    <t>Adjustments for Full-Time Equivalency (FTE) and Salary/Hourly Wage Reductions</t>
  </si>
  <si>
    <t xml:space="preserve">Line 6 - Add the amounts on lines 1, 2, 3, and 4, then subtract the amount entered in line 5:  </t>
  </si>
  <si>
    <t>Line 5 - Total Salary/Hourly Wage Reduction (enter the amount from PPP Schedule A, line 3):</t>
  </si>
  <si>
    <t xml:space="preserve">Line 7 - FTE Reduction Quotient (enter the number from PPP Schedule A, line 13):          </t>
  </si>
  <si>
    <t>Potential Forgiveness Amounts</t>
  </si>
  <si>
    <t>Line 9 - PPP Loan Amount</t>
  </si>
  <si>
    <t>Line 8 - Modifed Total (multiply line 6 by line 7)</t>
  </si>
  <si>
    <t>Forgiveness Amount</t>
  </si>
  <si>
    <t>Line 11 - Forgiveness Amount (enter the smallest of lines 8, 9, and 10)</t>
  </si>
  <si>
    <t>Line 10 - Payroll Cost 75% Requirement (divide line 1 by 0.75):                                                                                                             </t>
  </si>
  <si>
    <t>The Borrower has accurately verified the payments for the eligible payroll and nonpayroll costs for which the Borrower is
requesting forgiveness.</t>
  </si>
  <si>
    <t>I have submitted to the Lender the required documentation verifying payroll costs, the existence of obligations and service (as applicable) prior to February 15, 2020, and eligible business mortgage interest payments, business rent or lease
payments, and business utility payments.</t>
  </si>
  <si>
    <t>The information provided in this application and the information provided in all supporting documents and forms is true and correct in all material respects.  I understand that knowingly making a false statement to obtain forgiveness of an SBA-guaranteed loan is punishable under the law, including 18 USC 1001 and 3571 by imprisonment of not more than five years and/or a fine of up to $250,000; under 15 USC 645 by imprisonment of not more than two years and/or a fine  of not more than $5,000; and, if submitted to a Federally insured institution, under 18 USC 1014 by imprisonment of not
more than thirty years and/or a fine of not more than  $1,000,000.</t>
  </si>
  <si>
    <t>The tax documents I have submitted to the Lender are consistent with those the Borrower has submitted/will submit to the IRS and/or state tax or workforce agency.  I also understand, acknowledge, and agree that the Lender can share the tax information with SBA’s authorized representatives, including authorized representatives of the SBA Office of Inspector General, for the purpose of ensuring compliance with PPP requirements and all SBA reviews.</t>
  </si>
  <si>
    <t>I understand, acknowledge, and agree that SBA may request additional information for the purposes of evaluating the Borrower’s eligibility for the PPP loan and for loan forgiveness, and that the Borrower’s failure to provide information requested by SBA may result in a determination that the Borrower was ineligible for the PPP loan or a denial of the Borrower’s loan forgiveness application.
The Borrower’s eligibility for loan forgiveness will be evaluated in accordance with the PPP regulations and guidance issued by SBA through the date of this application.  SBA may direct a lender to disapprove the Borrower’s loan forgiveness application if
SBA determines that the Borrower was ineligible for the PPP loan.</t>
  </si>
  <si>
    <t>Print Name                                                                                                                                         Title</t>
  </si>
  <si>
    <t>Signature of Authorized Representative of  Borrower                                                                 Date</t>
  </si>
  <si>
    <t>Line 1 - Enter Cash Compensation (Box 1) from PPP Schedule A Worksheet, Table 1:</t>
  </si>
  <si>
    <t xml:space="preserve">Line 2 - Enter Average FTE (Box 2) from PPP Schedule A Worksheet, Table 1:                       </t>
  </si>
  <si>
    <t xml:space="preserve">Line 3 - Enter Salary/Hourly Wage Reduction (Box 3) from PPP Schedule A Worksheet, Table 1:  </t>
  </si>
  <si>
    <t xml:space="preserve">Line 4 - Enter Cash Compensation (Box 4) from PPP Schedule A Worksheet, Table 2: </t>
  </si>
  <si>
    <t xml:space="preserve">Line 5 - Enter Average FTE (Box 5) from PPP Schedule A Worksheet, Table 2:     </t>
  </si>
  <si>
    <t>Line 6 - Total amount paid by Borrower for employer contributions for employee health insurance:</t>
  </si>
  <si>
    <t>Line 7 - Total amount paid by Borrower for employer contributions to employee retirement plans:</t>
  </si>
  <si>
    <t>Line 8 - Total amount paid by Borrower for employer state and local taxes assessed on employee compensation:</t>
  </si>
  <si>
    <t xml:space="preserve">Line 9 -  Total amount paid to owner-employees/self-employed individual/general partners:  </t>
  </si>
  <si>
    <t>This amount may not be included in PPP Schedule A Worksheet, Table 1 or 2.  If there is</t>
  </si>
  <si>
    <t xml:space="preserve">more than one individual included, attach a separate table that lists the names of and </t>
  </si>
  <si>
    <t>payments to each.</t>
  </si>
  <si>
    <t>Total Payroll costs</t>
  </si>
  <si>
    <t>Line 10 - Payroll Costs (add lines 1, 4, 6, 7, 8, and 9):                                                                                                      </t>
  </si>
  <si>
    <t>Full-Time Equivalency (FTE) Reduction Calculation</t>
  </si>
  <si>
    <t>If you have not reduced the number of employees or the average paid hours of your employees between January 1, 2020 and the end of the Covered Period, type YES, skip lines 11 and 12 and enter 1.0 on line 13.</t>
  </si>
  <si>
    <t>Line 12 - Total Average FTE (add lines 2 and 5):</t>
  </si>
  <si>
    <t>Line 13 - FTE Reduction Quotient (divide line 12 by line 11) or enter 1.0 if FTE Safe Harbor is met:</t>
  </si>
  <si>
    <t>Line 11 - Average FTE during the Borrower's chosen reference period:</t>
  </si>
  <si>
    <t>NO</t>
  </si>
  <si>
    <t>Step 1. Determine if pay was reduced more than 25%.</t>
  </si>
  <si>
    <t>a.    Enter average annual salary or hourly wage during Covered Period or Alternative Payroll Covered Period:</t>
  </si>
  <si>
    <t>Step 2. Determine if the Salary/Hourly Wage Reduction Safe Harbor is met.</t>
  </si>
  <si>
    <t>b.    Enter the average annual salary or hourly wage between February 15, 2020 and April 26, 2020:</t>
  </si>
  <si>
    <t>c.    Enter the average annual salary or hourly wage as of June 30, 2020:                              .</t>
  </si>
  <si>
    <t>If 2.c. is equal to or greater than 2.a., the Salary/Hourly Wage Reduction Safe Harbor has been met – enter zero in the column above box 3 for that employee.  Otherwise proceed to Step 3.</t>
  </si>
  <si>
    <t>Step 3. Determine the Salary/Hourly Wage Reduction.</t>
  </si>
  <si>
    <t>b.    Subtract the amount entered in 1.a. from 3.a.:                             .</t>
  </si>
  <si>
    <t>If the employee is an hourly worker, compute the total dollar amount of the reduction that exceeds 25% as follows:</t>
  </si>
  <si>
    <t>c.    Enter the average number of hours worked per week between January 1, 2020 and March 31, 2020:</t>
  </si>
  <si>
    <t>If the employee is a salaried worker, compute the total dollar amount of the reduction that exceeds 25% as follows:</t>
  </si>
  <si>
    <t>b.    Enter average annual salary or hourly wage between January 1, 2020 and March 31, 2020:</t>
  </si>
  <si>
    <t xml:space="preserve">c.    Divide the value entered in 1.a. by 1.b.: </t>
  </si>
  <si>
    <t>a.    Enter the annual salary or hourly wage as of February 15, 2020:</t>
  </si>
  <si>
    <t xml:space="preserve">     </t>
  </si>
  <si>
    <t xml:space="preserve">    </t>
  </si>
  <si>
    <t xml:space="preserve"> If 2.b. is equal to or greater than 2.a., skip to Step 3. Otherwise, proceed to 2.c.</t>
  </si>
  <si>
    <t xml:space="preserve">   </t>
  </si>
  <si>
    <t xml:space="preserve">  If 1.c. is 0.75 or more, enter zero in the column above box 3 for that employee; otherwise proceed to Step 2.</t>
  </si>
  <si>
    <t>a.    Multiply the amount entered in 1.b. by 0.75:</t>
  </si>
  <si>
    <t>Is employee hourly or salary?</t>
  </si>
  <si>
    <t>SALARY</t>
  </si>
  <si>
    <t>d.    Multiply the amount entered in 3.b. by the amount entered in 3.c.</t>
  </si>
  <si>
    <t>Multiply this amount by 8: (Enter this value in the column above box 3 for that employee.)</t>
  </si>
  <si>
    <t xml:space="preserve">e.    Multiply the amount entered in 3.b. by 8: </t>
  </si>
  <si>
    <t>Divide this amount by 52: (Enter this value in the column above box 3 for that employee.)</t>
  </si>
  <si>
    <t>If hourly, enter average number of hours.</t>
  </si>
  <si>
    <t>Attach additional tables if additional rows are needed.</t>
  </si>
  <si>
    <t xml:space="preserve">
</t>
  </si>
  <si>
    <t>FTE Reduction Safe Harbor:</t>
  </si>
  <si>
    <t>FTE Reduction Exceptions:</t>
  </si>
  <si>
    <t>Box 3</t>
  </si>
  <si>
    <t>Identifier</t>
  </si>
  <si>
    <t>Name</t>
  </si>
  <si>
    <t>Box 4</t>
  </si>
  <si>
    <t>Box 5</t>
  </si>
  <si>
    <t xml:space="preserve">Step 2.    Enter the borrower’s total FTE in the Borrower’s pay period inclusive of February 15, 2020.  Follow the same method that was used in step 1: </t>
  </si>
  <si>
    <t>Step 3.    If the entry for step 2 is greater than step 1, proceed to step 4.  Otherwise, the FTE Reduction Safe Harbor is not applicable and the Borrower must complete line 13 of PPP Schedule A by dividing line 12 by line 11 of that schedule.</t>
  </si>
  <si>
    <t xml:space="preserve">Step 4.    Enter the borrower’s total FTE as of June 30, 2020: </t>
  </si>
  <si>
    <t>Step 5.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</si>
  <si>
    <t xml:space="preserve">Step 1.    Enter the borrower’s total average FTE between February 15, 2020 and April 26, 2020.  Follow the same method that was used to calculate Average FTE in the PPP Schedule A Worksheet Tables.  Sum across all employees and enter: </t>
  </si>
  <si>
    <t>Principal Name</t>
  </si>
  <si>
    <t>Position</t>
  </si>
  <si>
    <t>Veteran</t>
  </si>
  <si>
    <t>1=Non-Veteran; 2=Veteran; 3=Service-Disabled Veteran; 4=Spouse of Veteran; X=Not Disclosed</t>
  </si>
  <si>
    <t>Gender</t>
  </si>
  <si>
    <t>M=Male; F=Female; X=Not Disclosed</t>
  </si>
  <si>
    <t>Race (more than 1 may be selected)</t>
  </si>
  <si>
    <t>1=American Indian or Alaska Native; 2=Asian; 3=Black or African-American; 4=Native Hawaiian or Pacific Islander; 5=White; X=Not Disclosed</t>
  </si>
  <si>
    <t>Ethnicity</t>
  </si>
  <si>
    <t>H=Hispanic or Latino; N=Not Hispanic or Latino; X=Not Disclosed</t>
  </si>
  <si>
    <t>USE 'SAL WAGE CALC' FOR SALARY/WAGE REDUCTION CALC</t>
  </si>
  <si>
    <t>123 Forgiveness Lane, PPP, Ohio 12345</t>
  </si>
  <si>
    <t>12-3456789</t>
  </si>
  <si>
    <t>(740) 123-4567</t>
  </si>
  <si>
    <t>info@example.com</t>
  </si>
  <si>
    <t>Joe Example</t>
  </si>
  <si>
    <t>X</t>
  </si>
  <si>
    <t>A Employee</t>
  </si>
  <si>
    <t>B Employee</t>
  </si>
  <si>
    <t>C Employee</t>
  </si>
  <si>
    <t>D Employee</t>
  </si>
  <si>
    <t>E Employee</t>
  </si>
  <si>
    <t>F Employee</t>
  </si>
  <si>
    <t>PPP forgiveness application</t>
  </si>
  <si>
    <t>Self employed person</t>
  </si>
  <si>
    <t>EMPLOYEE 1</t>
  </si>
  <si>
    <t>EMPLOYEE 2</t>
  </si>
  <si>
    <t>Self employed with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</si>
</sst>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_(* #,##0_);_(* \(#,##0\);_(* &quot;-&quot;??_);_(@_)"/>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0"/>
      <name val="Times New Roman"/>
      <family val="1"/>
    </font>
    <font>
      <sz val="10"/>
      <name val="Times New Roman"/>
      <family val="1"/>
    </font>
    <font>
      <b/>
      <sz val="10"/>
      <name val="Times New Roman"/>
      <family val="1"/>
    </font>
    <font>
      <u/>
      <sz val="10"/>
      <name val="Times New Roman"/>
      <family val="1"/>
    </font>
    <font>
      <b/>
      <sz val="10"/>
      <name val="Times New Roman"/>
      <family val="1"/>
    </font>
    <font>
      <b/>
      <sz val="8"/>
      <name val="Times New Roman"/>
      <family val="1"/>
    </font>
    <font>
      <sz val="10"/>
      <name val="Times New Roman"/>
      <family val="1"/>
    </font>
    <font>
      <sz val="10"/>
      <name val="Symbol"/>
      <family val="1"/>
    </font>
    <font>
      <b/>
      <sz val="9"/>
      <name val="Times New Roman"/>
      <family val="1"/>
    </font>
    <font>
      <b/>
      <sz val="9"/>
      <name val="Times New Roman"/>
      <family val="1"/>
    </font>
    <font>
      <sz val="9"/>
      <name val="Times New Roman"/>
      <family val="1"/>
    </font>
    <font>
      <sz val="10"/>
      <name val="Calibri"/>
      <family val="1"/>
    </font>
    <font>
      <u/>
      <sz val="11"/>
      <color theme="1"/>
      <name val="Calibri"/>
      <family val="2"/>
      <scheme val="minor"/>
    </font>
    <font>
      <sz val="10"/>
      <color theme="1"/>
      <name val="Times New Roman"/>
      <family val="1"/>
    </font>
    <font>
      <sz val="10"/>
      <color rgb="FF000000"/>
      <name val="Times New Roman"/>
      <family val="1"/>
    </font>
    <font>
      <sz val="8"/>
      <color theme="1"/>
      <name val="Times New Roman"/>
      <family val="1"/>
    </font>
    <font>
      <sz val="9"/>
      <color theme="1"/>
      <name val="Times New Roman"/>
      <family val="1"/>
    </font>
    <font>
      <b/>
      <sz val="11"/>
      <color rgb="FFFF0000"/>
      <name val="Calibri"/>
      <family val="2"/>
      <scheme val="minor"/>
    </font>
    <font>
      <sz val="26"/>
      <color theme="1"/>
      <name val="Calibri"/>
      <family val="2"/>
      <scheme val="minor"/>
    </font>
    <font>
      <b/>
      <sz val="18"/>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rgb="FFDADADA"/>
      </patternFill>
    </fill>
    <fill>
      <patternFill patternType="solid">
        <fgColor rgb="FFD9D9D9"/>
      </patternFill>
    </fill>
    <fill>
      <patternFill patternType="solid">
        <fgColor rgb="FFBEBEBE"/>
      </patternFill>
    </fill>
    <fill>
      <patternFill patternType="solid">
        <fgColor rgb="FF0D0D0D"/>
      </patternFill>
    </fill>
    <fill>
      <patternFill patternType="solid">
        <fgColor rgb="FFF1F1F1"/>
      </patternFill>
    </fill>
    <fill>
      <patternFill patternType="solid">
        <fgColor theme="7" tint="0.39997558519241921"/>
        <bgColor indexed="64"/>
      </patternFill>
    </fill>
    <fill>
      <patternFill patternType="solid">
        <fgColor rgb="FFD9D9D9"/>
        <bgColor indexed="64"/>
      </patternFill>
    </fill>
    <fill>
      <patternFill patternType="solid">
        <fgColor rgb="FFF1F1F1"/>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medium">
        <color rgb="FF000000"/>
      </right>
      <top style="medium">
        <color rgb="FF000000"/>
      </top>
      <bottom style="double">
        <color rgb="FF000000"/>
      </bottom>
      <diagonal/>
    </border>
    <border>
      <left style="medium">
        <color rgb="FF000000"/>
      </left>
      <right/>
      <top style="double">
        <color rgb="FF000000"/>
      </top>
      <bottom style="medium">
        <color rgb="FF000000"/>
      </bottom>
      <diagonal/>
    </border>
    <border>
      <left/>
      <right style="medium">
        <color rgb="FF000000"/>
      </right>
      <top style="double">
        <color rgb="FF000000"/>
      </top>
      <bottom style="medium">
        <color rgb="FF00000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34">
    <xf numFmtId="0" fontId="0" fillId="0" borderId="0" xfId="0"/>
    <xf numFmtId="0" fontId="0" fillId="0" borderId="0" xfId="0" applyAlignment="1">
      <alignment wrapText="1"/>
    </xf>
    <xf numFmtId="0" fontId="0" fillId="0" borderId="0" xfId="0" applyAlignment="1">
      <alignment horizontal="left" vertical="top"/>
    </xf>
    <xf numFmtId="0" fontId="10" fillId="7" borderId="11" xfId="0" applyFont="1" applyFill="1" applyBorder="1" applyAlignment="1">
      <alignment horizontal="left" vertical="top" wrapText="1"/>
    </xf>
    <xf numFmtId="0" fontId="0" fillId="0" borderId="0" xfId="0" applyAlignment="1">
      <alignment horizontal="left" vertical="top" wrapText="1" indent="2"/>
    </xf>
    <xf numFmtId="0" fontId="0" fillId="0" borderId="0" xfId="0" applyBorder="1" applyAlignment="1">
      <alignment horizontal="left" vertical="center" wrapText="1"/>
    </xf>
    <xf numFmtId="0" fontId="0" fillId="0" borderId="0" xfId="0" applyBorder="1" applyAlignment="1">
      <alignment horizontal="left" wrapText="1"/>
    </xf>
    <xf numFmtId="0" fontId="0" fillId="0" borderId="0" xfId="0" applyBorder="1" applyAlignment="1">
      <alignment horizontal="center" vertical="center" wrapText="1"/>
    </xf>
    <xf numFmtId="0" fontId="0" fillId="0" borderId="0" xfId="0" applyBorder="1" applyAlignment="1">
      <alignment horizontal="center" wrapText="1"/>
    </xf>
    <xf numFmtId="0" fontId="6" fillId="0" borderId="0" xfId="0" applyFont="1" applyAlignment="1">
      <alignment horizontal="left" vertical="top" wrapText="1" indent="2"/>
    </xf>
    <xf numFmtId="0" fontId="0" fillId="0" borderId="0" xfId="0" applyAlignment="1">
      <alignment horizontal="center" vertical="top" wrapText="1"/>
    </xf>
    <xf numFmtId="0" fontId="3" fillId="0" borderId="0" xfId="0" applyFont="1" applyBorder="1" applyAlignment="1">
      <alignment horizontal="left" wrapText="1"/>
    </xf>
    <xf numFmtId="0" fontId="3" fillId="0" borderId="0" xfId="0" applyFont="1" applyAlignment="1">
      <alignment horizontal="left" vertical="top"/>
    </xf>
    <xf numFmtId="0" fontId="3" fillId="0" borderId="0" xfId="0" applyFont="1" applyBorder="1" applyAlignment="1">
      <alignment horizontal="left" vertical="center" wrapText="1"/>
    </xf>
    <xf numFmtId="0" fontId="3" fillId="0" borderId="0" xfId="0" applyFont="1" applyAlignment="1">
      <alignment horizontal="left" vertical="top" wrapText="1" indent="2"/>
    </xf>
    <xf numFmtId="0" fontId="3" fillId="0" borderId="0" xfId="0" applyFont="1" applyBorder="1" applyAlignment="1">
      <alignment horizontal="center" wrapText="1"/>
    </xf>
    <xf numFmtId="0" fontId="3" fillId="0" borderId="0" xfId="0" applyFont="1" applyBorder="1" applyAlignment="1">
      <alignment horizontal="left"/>
    </xf>
    <xf numFmtId="0" fontId="15" fillId="0" borderId="0" xfId="0" applyFont="1" applyAlignment="1">
      <alignment horizontal="left" vertical="top" wrapText="1" indent="2"/>
    </xf>
    <xf numFmtId="0" fontId="0" fillId="0" borderId="0" xfId="0" applyBorder="1" applyAlignment="1">
      <alignment horizontal="left"/>
    </xf>
    <xf numFmtId="0" fontId="8" fillId="0" borderId="0" xfId="0" applyFont="1" applyAlignment="1">
      <alignment horizontal="center" vertical="top" wrapText="1"/>
    </xf>
    <xf numFmtId="14" fontId="0" fillId="0" borderId="1" xfId="0" applyNumberFormat="1" applyBorder="1" applyAlignment="1">
      <alignment horizontal="left" vertical="center" wrapText="1"/>
    </xf>
    <xf numFmtId="14" fontId="0" fillId="8" borderId="1" xfId="0" applyNumberFormat="1" applyFill="1" applyBorder="1" applyAlignment="1">
      <alignment horizontal="left" vertical="center" wrapText="1"/>
    </xf>
    <xf numFmtId="0" fontId="0" fillId="0" borderId="0" xfId="0" applyFill="1" applyBorder="1" applyAlignment="1">
      <alignment horizontal="left"/>
    </xf>
    <xf numFmtId="0" fontId="0" fillId="0" borderId="0" xfId="0" applyFill="1" applyBorder="1" applyAlignment="1">
      <alignment horizontal="left" wrapText="1"/>
    </xf>
    <xf numFmtId="14" fontId="0" fillId="0" borderId="0" xfId="0" applyNumberFormat="1" applyFill="1" applyBorder="1" applyAlignment="1">
      <alignment horizontal="left" vertical="center" wrapText="1"/>
    </xf>
    <xf numFmtId="14" fontId="0" fillId="0" borderId="0" xfId="0" applyNumberFormat="1" applyFill="1" applyBorder="1" applyAlignment="1">
      <alignment horizontal="center" wrapText="1"/>
    </xf>
    <xf numFmtId="0" fontId="0" fillId="0" borderId="0" xfId="0" applyFill="1" applyBorder="1" applyAlignment="1">
      <alignment horizontal="center" wrapText="1"/>
    </xf>
    <xf numFmtId="0" fontId="0" fillId="0" borderId="0" xfId="0" applyFill="1" applyAlignment="1">
      <alignment horizontal="left" vertical="top"/>
    </xf>
    <xf numFmtId="0" fontId="0" fillId="0" borderId="0" xfId="0" applyFill="1"/>
    <xf numFmtId="14" fontId="0" fillId="8" borderId="12" xfId="0" applyNumberFormat="1" applyFill="1" applyBorder="1" applyAlignment="1">
      <alignment horizontal="center" wrapText="1"/>
    </xf>
    <xf numFmtId="0" fontId="16"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wrapText="1"/>
    </xf>
    <xf numFmtId="14" fontId="3" fillId="0" borderId="0" xfId="0" applyNumberFormat="1" applyFont="1" applyFill="1" applyBorder="1" applyAlignment="1">
      <alignment horizontal="left" vertical="center" wrapText="1"/>
    </xf>
    <xf numFmtId="14" fontId="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Alignment="1">
      <alignment horizontal="left" vertical="top"/>
    </xf>
    <xf numFmtId="0" fontId="3" fillId="0" borderId="0" xfId="0" applyFont="1" applyFill="1"/>
    <xf numFmtId="43" fontId="3" fillId="8" borderId="1" xfId="1" applyFont="1" applyFill="1" applyBorder="1" applyAlignment="1">
      <alignment horizontal="left" vertical="center" wrapText="1"/>
    </xf>
    <xf numFmtId="165" fontId="3" fillId="8" borderId="1" xfId="1" applyNumberFormat="1" applyFont="1" applyFill="1" applyBorder="1" applyAlignment="1">
      <alignment horizontal="left" vertical="top" wrapText="1" indent="2"/>
    </xf>
    <xf numFmtId="0" fontId="0" fillId="0" borderId="0" xfId="0" applyFill="1" applyBorder="1" applyAlignment="1"/>
    <xf numFmtId="0" fontId="0" fillId="0" borderId="0" xfId="0" applyAlignment="1">
      <alignment vertical="top" wrapText="1"/>
    </xf>
    <xf numFmtId="0" fontId="10" fillId="0" borderId="0" xfId="0" applyFont="1" applyAlignment="1">
      <alignment vertical="top" wrapText="1"/>
    </xf>
    <xf numFmtId="0" fontId="10" fillId="0" borderId="0" xfId="0" applyFont="1" applyAlignment="1">
      <alignment vertical="top"/>
    </xf>
    <xf numFmtId="0" fontId="0" fillId="0" borderId="0" xfId="0" applyAlignment="1"/>
    <xf numFmtId="0" fontId="10" fillId="0" borderId="0" xfId="0" applyFont="1" applyAlignment="1">
      <alignment horizontal="left" vertical="top" wrapText="1" indent="1"/>
    </xf>
    <xf numFmtId="0" fontId="0" fillId="0" borderId="0" xfId="0" applyAlignment="1">
      <alignment horizontal="left" vertical="top" wrapText="1" indent="1"/>
    </xf>
    <xf numFmtId="0" fontId="10" fillId="0" borderId="0" xfId="0" applyFont="1" applyAlignment="1">
      <alignment horizontal="left" vertical="top" indent="1"/>
    </xf>
    <xf numFmtId="0" fontId="0" fillId="0" borderId="0" xfId="0" applyAlignment="1">
      <alignment horizontal="left" vertical="top" indent="1"/>
    </xf>
    <xf numFmtId="0" fontId="0" fillId="0" borderId="13" xfId="0" applyBorder="1"/>
    <xf numFmtId="0" fontId="0" fillId="0" borderId="14" xfId="0" applyBorder="1"/>
    <xf numFmtId="0" fontId="0" fillId="0" borderId="0" xfId="0" applyAlignment="1">
      <alignment horizontal="left" vertical="top" wrapText="1"/>
    </xf>
    <xf numFmtId="0" fontId="10" fillId="0" borderId="0" xfId="0" applyFont="1" applyAlignment="1">
      <alignment horizontal="left" vertical="top" wrapText="1"/>
    </xf>
    <xf numFmtId="43" fontId="0" fillId="0" borderId="0" xfId="1" applyFont="1" applyFill="1" applyBorder="1" applyAlignment="1">
      <alignment horizontal="center" wrapText="1"/>
    </xf>
    <xf numFmtId="0" fontId="0" fillId="8" borderId="13" xfId="0" applyFill="1" applyBorder="1"/>
    <xf numFmtId="0" fontId="3" fillId="0" borderId="0" xfId="0" applyFont="1"/>
    <xf numFmtId="0" fontId="0" fillId="8" borderId="0" xfId="0" applyFill="1" applyBorder="1"/>
    <xf numFmtId="0" fontId="0" fillId="0" borderId="0" xfId="0" applyFill="1" applyBorder="1"/>
    <xf numFmtId="43" fontId="0" fillId="0" borderId="0" xfId="1" applyFont="1"/>
    <xf numFmtId="2" fontId="0" fillId="0" borderId="0" xfId="0" applyNumberFormat="1"/>
    <xf numFmtId="43" fontId="0" fillId="8" borderId="0" xfId="1" applyFont="1" applyFill="1"/>
    <xf numFmtId="43" fontId="0" fillId="0" borderId="0" xfId="1" applyFont="1" applyFill="1"/>
    <xf numFmtId="0" fontId="12" fillId="0" borderId="0" xfId="0" applyFont="1" applyBorder="1" applyAlignment="1">
      <alignment horizontal="left" vertical="top"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7" fillId="0" borderId="0" xfId="0" applyFont="1" applyAlignment="1">
      <alignment horizontal="left" vertical="top"/>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6" borderId="3" xfId="0" applyFill="1" applyBorder="1" applyAlignment="1">
      <alignment horizontal="left" wrapText="1"/>
    </xf>
    <xf numFmtId="0" fontId="0" fillId="6" borderId="4" xfId="0" applyFill="1" applyBorder="1" applyAlignment="1">
      <alignment horizontal="left" wrapText="1"/>
    </xf>
    <xf numFmtId="0" fontId="0" fillId="6" borderId="5" xfId="0" applyFill="1" applyBorder="1" applyAlignment="1">
      <alignment horizontal="left" wrapText="1"/>
    </xf>
    <xf numFmtId="0" fontId="0" fillId="0" borderId="0" xfId="0" applyAlignment="1">
      <alignment horizontal="center"/>
    </xf>
    <xf numFmtId="0" fontId="0" fillId="2" borderId="11" xfId="0" applyFill="1" applyBorder="1" applyAlignment="1">
      <alignment horizontal="left" wrapText="1"/>
    </xf>
    <xf numFmtId="0" fontId="12" fillId="5" borderId="11" xfId="0" applyFont="1" applyFill="1" applyBorder="1" applyAlignment="1">
      <alignment horizontal="center" wrapText="1"/>
    </xf>
    <xf numFmtId="0" fontId="0" fillId="5" borderId="8" xfId="0" applyFill="1" applyBorder="1" applyAlignment="1">
      <alignment horizontal="center" wrapText="1"/>
    </xf>
    <xf numFmtId="0" fontId="0" fillId="2" borderId="2" xfId="0" applyFill="1" applyBorder="1" applyAlignment="1">
      <alignment horizontal="left" wrapText="1"/>
    </xf>
    <xf numFmtId="0" fontId="0" fillId="5" borderId="2" xfId="0" applyFill="1" applyBorder="1" applyAlignment="1">
      <alignment horizontal="left" wrapText="1"/>
    </xf>
    <xf numFmtId="0" fontId="12" fillId="0" borderId="2" xfId="0" applyFont="1" applyBorder="1" applyAlignment="1">
      <alignment horizontal="center" vertical="top" wrapText="1"/>
    </xf>
    <xf numFmtId="0" fontId="12" fillId="0" borderId="0" xfId="0" applyFont="1" applyBorder="1" applyAlignment="1">
      <alignment horizontal="center" vertical="top" wrapText="1"/>
    </xf>
    <xf numFmtId="0" fontId="0" fillId="0" borderId="0" xfId="0" applyAlignment="1">
      <alignment horizontal="right"/>
    </xf>
    <xf numFmtId="43" fontId="0" fillId="0" borderId="0" xfId="0" applyNumberFormat="1"/>
    <xf numFmtId="0" fontId="0" fillId="0" borderId="0" xfId="0" applyBorder="1"/>
    <xf numFmtId="0" fontId="0" fillId="0" borderId="0" xfId="0" applyBorder="1" applyAlignment="1">
      <alignment horizontal="left" vertical="top"/>
    </xf>
    <xf numFmtId="0" fontId="0" fillId="5" borderId="2" xfId="0" applyFill="1" applyBorder="1" applyAlignment="1">
      <alignment horizontal="center" wrapText="1"/>
    </xf>
    <xf numFmtId="0" fontId="12" fillId="5" borderId="2" xfId="0" applyFont="1" applyFill="1" applyBorder="1" applyAlignment="1">
      <alignment horizontal="center" wrapText="1"/>
    </xf>
    <xf numFmtId="164" fontId="12" fillId="0" borderId="2" xfId="1" applyNumberFormat="1" applyFont="1" applyBorder="1" applyAlignment="1">
      <alignment horizontal="center" vertical="top" wrapText="1"/>
    </xf>
    <xf numFmtId="0" fontId="0" fillId="8" borderId="2" xfId="0" applyFill="1" applyBorder="1" applyAlignment="1">
      <alignment horizontal="center" wrapText="1"/>
    </xf>
    <xf numFmtId="164" fontId="12" fillId="8" borderId="2" xfId="1" applyNumberFormat="1" applyFont="1" applyFill="1" applyBorder="1" applyAlignment="1">
      <alignment horizontal="center" vertical="top" wrapText="1"/>
    </xf>
    <xf numFmtId="0" fontId="0" fillId="0" borderId="0" xfId="0" applyAlignment="1">
      <alignment horizontal="left" vertical="top" wrapText="1" indent="3"/>
    </xf>
    <xf numFmtId="164" fontId="0" fillId="0" borderId="0" xfId="1" applyNumberFormat="1" applyFont="1"/>
    <xf numFmtId="164" fontId="0" fillId="8" borderId="1" xfId="1" applyNumberFormat="1" applyFont="1" applyFill="1" applyBorder="1" applyAlignment="1">
      <alignment horizontal="left" wrapText="1"/>
    </xf>
    <xf numFmtId="164" fontId="0" fillId="8" borderId="15" xfId="1" applyNumberFormat="1" applyFont="1" applyFill="1" applyBorder="1" applyAlignment="1"/>
    <xf numFmtId="164" fontId="0" fillId="0" borderId="0" xfId="1" applyNumberFormat="1" applyFont="1" applyAlignment="1"/>
    <xf numFmtId="0" fontId="0" fillId="0" borderId="0" xfId="0" applyFill="1" applyBorder="1" applyAlignment="1">
      <alignment horizontal="left" vertical="top" wrapText="1" indent="1"/>
    </xf>
    <xf numFmtId="0" fontId="12" fillId="0" borderId="0" xfId="0" applyFont="1" applyFill="1" applyBorder="1" applyAlignment="1">
      <alignment horizontal="left" vertical="center" wrapText="1" indent="1"/>
    </xf>
    <xf numFmtId="0" fontId="0" fillId="0" borderId="0" xfId="0" applyFill="1" applyBorder="1" applyAlignment="1">
      <alignment horizontal="left" vertical="top"/>
    </xf>
    <xf numFmtId="0" fontId="12" fillId="0" borderId="0" xfId="0" applyFont="1" applyFill="1" applyBorder="1" applyAlignment="1">
      <alignment horizontal="left" vertical="top" wrapText="1" indent="1"/>
    </xf>
    <xf numFmtId="0" fontId="8" fillId="0" borderId="0" xfId="0" applyFont="1" applyAlignment="1">
      <alignment horizontal="left" vertical="top" wrapText="1" indent="11"/>
    </xf>
    <xf numFmtId="0" fontId="0" fillId="0" borderId="0" xfId="0" applyAlignment="1">
      <alignment horizontal="left"/>
    </xf>
    <xf numFmtId="0" fontId="0" fillId="0" borderId="0" xfId="0" applyAlignment="1">
      <alignment horizontal="left" wrapText="1"/>
    </xf>
    <xf numFmtId="0" fontId="18" fillId="10" borderId="24" xfId="0" applyFont="1" applyFill="1" applyBorder="1" applyAlignment="1">
      <alignment vertical="center" wrapText="1"/>
    </xf>
    <xf numFmtId="0" fontId="20" fillId="8" borderId="25" xfId="0" applyFont="1" applyFill="1" applyBorder="1" applyAlignment="1">
      <alignment vertical="center" wrapText="1"/>
    </xf>
    <xf numFmtId="0" fontId="19" fillId="8" borderId="25" xfId="0" applyFont="1" applyFill="1" applyBorder="1" applyAlignment="1">
      <alignment vertical="center" wrapText="1"/>
    </xf>
    <xf numFmtId="0" fontId="2" fillId="0" borderId="0" xfId="0" applyFont="1"/>
    <xf numFmtId="0" fontId="21" fillId="0" borderId="0" xfId="0" applyFont="1"/>
    <xf numFmtId="0" fontId="8" fillId="0" borderId="0" xfId="0" applyFont="1" applyAlignment="1">
      <alignment horizontal="left" vertical="top" wrapText="1" indent="24"/>
    </xf>
    <xf numFmtId="0" fontId="8" fillId="0" borderId="0" xfId="0" applyFont="1" applyFill="1" applyAlignment="1">
      <alignment horizontal="left" vertical="top" wrapText="1" indent="24"/>
    </xf>
    <xf numFmtId="0" fontId="0" fillId="0" borderId="0" xfId="0" applyFill="1" applyAlignment="1">
      <alignment horizontal="left" vertical="top" wrapText="1" inden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center" vertical="top" wrapText="1"/>
    </xf>
    <xf numFmtId="0" fontId="0" fillId="0" borderId="0" xfId="0" applyAlignment="1">
      <alignment horizontal="left" vertical="top" wrapText="1" indent="18"/>
    </xf>
    <xf numFmtId="0" fontId="8" fillId="0" borderId="0" xfId="0" applyFont="1" applyFill="1" applyBorder="1" applyAlignment="1">
      <alignment horizontal="center" vertical="top"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ill="1" applyBorder="1" applyAlignment="1">
      <alignment horizontal="left" vertical="top" wrapText="1"/>
    </xf>
    <xf numFmtId="0" fontId="12" fillId="0" borderId="0" xfId="0" applyFont="1" applyFill="1" applyBorder="1" applyAlignment="1">
      <alignment horizontal="left" vertical="center" wrapText="1" indent="2"/>
    </xf>
    <xf numFmtId="0" fontId="0" fillId="0" borderId="0" xfId="0" applyFill="1" applyBorder="1" applyAlignment="1">
      <alignment horizontal="left" vertical="top" wrapText="1" indent="3"/>
    </xf>
    <xf numFmtId="0" fontId="8" fillId="0" borderId="0" xfId="0" applyFont="1" applyAlignment="1">
      <alignment horizontal="left" vertical="top" wrapText="1" indent="20"/>
    </xf>
    <xf numFmtId="0" fontId="8" fillId="0" borderId="0" xfId="0" applyFont="1" applyAlignment="1">
      <alignment horizontal="left" vertical="top" wrapText="1" indent="1"/>
    </xf>
    <xf numFmtId="0" fontId="10" fillId="4" borderId="3"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7" borderId="3" xfId="0" applyFont="1" applyFill="1" applyBorder="1" applyAlignment="1">
      <alignment horizontal="left" vertical="top" wrapText="1"/>
    </xf>
    <xf numFmtId="0" fontId="10" fillId="7" borderId="4" xfId="0" applyFont="1" applyFill="1" applyBorder="1" applyAlignment="1">
      <alignment horizontal="left" vertical="top" wrapText="1"/>
    </xf>
    <xf numFmtId="0" fontId="10" fillId="7" borderId="5" xfId="0" applyFont="1" applyFill="1" applyBorder="1" applyAlignment="1">
      <alignment horizontal="left" vertical="top"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Fill="1" applyBorder="1" applyAlignment="1">
      <alignment wrapText="1"/>
    </xf>
    <xf numFmtId="0" fontId="0" fillId="0" borderId="0" xfId="0" applyFill="1" applyBorder="1" applyAlignment="1">
      <alignment horizontal="center"/>
    </xf>
    <xf numFmtId="43" fontId="0" fillId="0" borderId="0" xfId="1" applyFont="1" applyFill="1" applyBorder="1" applyAlignment="1">
      <alignment wrapText="1"/>
    </xf>
    <xf numFmtId="9" fontId="0" fillId="0" borderId="0" xfId="2" applyFont="1" applyFill="1" applyBorder="1" applyAlignment="1">
      <alignment wrapText="1"/>
    </xf>
    <xf numFmtId="0" fontId="3" fillId="8" borderId="1" xfId="0" applyFont="1" applyFill="1" applyBorder="1" applyAlignment="1">
      <alignment horizontal="center" vertical="center" wrapText="1"/>
    </xf>
    <xf numFmtId="0" fontId="0" fillId="8" borderId="12" xfId="0" applyFill="1" applyBorder="1" applyAlignment="1">
      <alignment horizontal="left" vertical="center" wrapText="1"/>
    </xf>
    <xf numFmtId="0" fontId="0" fillId="8" borderId="12" xfId="0" applyFill="1" applyBorder="1" applyAlignment="1">
      <alignment horizontal="center" vertical="center" wrapText="1"/>
    </xf>
    <xf numFmtId="43" fontId="0" fillId="0" borderId="0" xfId="1" applyFont="1" applyAlignment="1">
      <alignment horizontal="left" vertical="top" wrapText="1" indent="2"/>
    </xf>
    <xf numFmtId="0" fontId="0" fillId="8" borderId="11" xfId="0" applyFill="1" applyBorder="1" applyAlignment="1">
      <alignment horizontal="right" wrapText="1"/>
    </xf>
    <xf numFmtId="0" fontId="0" fillId="8" borderId="0" xfId="0" applyFill="1" applyBorder="1" applyAlignment="1">
      <alignment horizontal="center"/>
    </xf>
    <xf numFmtId="14" fontId="0" fillId="11" borderId="0" xfId="0" applyNumberFormat="1" applyFill="1" applyBorder="1" applyAlignment="1">
      <alignment horizontal="center" wrapText="1"/>
    </xf>
    <xf numFmtId="0" fontId="22" fillId="0" borderId="0" xfId="0" applyFont="1" applyFill="1" applyBorder="1" applyAlignment="1">
      <alignment horizontal="center" wrapText="1"/>
    </xf>
    <xf numFmtId="43" fontId="23" fillId="0" borderId="0" xfId="1" applyFont="1" applyFill="1" applyBorder="1" applyAlignment="1">
      <alignment horizontal="center" wrapText="1"/>
    </xf>
    <xf numFmtId="0" fontId="0" fillId="0" borderId="0" xfId="0" applyAlignment="1">
      <alignment horizontal="center" vertical="top" wrapText="1"/>
    </xf>
    <xf numFmtId="14" fontId="0" fillId="8" borderId="1" xfId="0" applyNumberFormat="1" applyFill="1" applyBorder="1" applyAlignment="1">
      <alignment horizontal="center" wrapText="1"/>
    </xf>
    <xf numFmtId="0" fontId="0" fillId="8" borderId="1" xfId="0" applyFill="1" applyBorder="1" applyAlignment="1">
      <alignment horizontal="center" wrapText="1"/>
    </xf>
    <xf numFmtId="43" fontId="0" fillId="0" borderId="1" xfId="1" applyFont="1" applyFill="1" applyBorder="1" applyAlignment="1">
      <alignment horizontal="center" wrapText="1"/>
    </xf>
    <xf numFmtId="0" fontId="15" fillId="0" borderId="0" xfId="0" applyFont="1" applyAlignment="1">
      <alignment horizontal="left" vertical="top" wrapText="1" indent="2"/>
    </xf>
    <xf numFmtId="0" fontId="0" fillId="0" borderId="0" xfId="0" applyAlignment="1">
      <alignment horizontal="left" vertical="top" wrapText="1" indent="2"/>
    </xf>
    <xf numFmtId="43" fontId="0" fillId="0" borderId="1" xfId="0" applyNumberFormat="1" applyFill="1" applyBorder="1" applyAlignment="1">
      <alignment horizontal="center" wrapText="1"/>
    </xf>
    <xf numFmtId="14" fontId="0" fillId="0" borderId="1" xfId="0" applyNumberFormat="1" applyFill="1" applyBorder="1" applyAlignment="1">
      <alignment horizontal="center" wrapText="1"/>
    </xf>
    <xf numFmtId="43" fontId="0" fillId="8" borderId="1" xfId="1" applyFont="1" applyFill="1" applyBorder="1" applyAlignment="1">
      <alignment horizontal="center" wrapText="1"/>
    </xf>
    <xf numFmtId="164" fontId="0" fillId="0" borderId="1" xfId="1" applyNumberFormat="1" applyFont="1" applyFill="1" applyBorder="1" applyAlignment="1">
      <alignment horizontal="center" wrapText="1"/>
    </xf>
    <xf numFmtId="43" fontId="0" fillId="11" borderId="1" xfId="1" applyFont="1" applyFill="1" applyBorder="1" applyAlignment="1">
      <alignment horizontal="center" wrapText="1"/>
    </xf>
    <xf numFmtId="0" fontId="6" fillId="0" borderId="0" xfId="0" applyFont="1" applyAlignment="1">
      <alignment horizontal="left" vertical="top" wrapText="1"/>
    </xf>
    <xf numFmtId="14" fontId="3" fillId="8" borderId="1" xfId="0" applyNumberFormat="1" applyFont="1" applyFill="1" applyBorder="1" applyAlignment="1">
      <alignment horizontal="center" wrapText="1"/>
    </xf>
    <xf numFmtId="0" fontId="3" fillId="0" borderId="0" xfId="0" applyFont="1" applyBorder="1" applyAlignment="1">
      <alignment horizontal="left" wrapText="1"/>
    </xf>
    <xf numFmtId="0" fontId="3" fillId="8" borderId="1" xfId="0" applyFont="1" applyFill="1" applyBorder="1" applyAlignment="1">
      <alignment horizontal="center" wrapText="1"/>
    </xf>
    <xf numFmtId="0" fontId="8" fillId="0" borderId="10" xfId="0" applyFont="1" applyBorder="1" applyAlignment="1">
      <alignment horizontal="center" vertical="top" wrapText="1"/>
    </xf>
    <xf numFmtId="0" fontId="9" fillId="3" borderId="3" xfId="0"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5" xfId="0" applyFont="1" applyFill="1" applyBorder="1" applyAlignment="1">
      <alignment horizontal="center" vertical="top" wrapText="1"/>
    </xf>
    <xf numFmtId="0" fontId="0" fillId="8" borderId="3" xfId="0" applyFill="1" applyBorder="1" applyAlignment="1">
      <alignment horizontal="center" wrapText="1"/>
    </xf>
    <xf numFmtId="0" fontId="0" fillId="8" borderId="4" xfId="0" applyFill="1" applyBorder="1" applyAlignment="1">
      <alignment horizontal="center" wrapText="1"/>
    </xf>
    <xf numFmtId="0" fontId="0" fillId="8" borderId="5" xfId="0" applyFill="1" applyBorder="1" applyAlignment="1">
      <alignment horizontal="center" wrapText="1"/>
    </xf>
    <xf numFmtId="0" fontId="5" fillId="8" borderId="3" xfId="0" applyFont="1" applyFill="1" applyBorder="1" applyAlignment="1">
      <alignment horizontal="center" vertical="top" wrapText="1"/>
    </xf>
    <xf numFmtId="0" fontId="10" fillId="8" borderId="4" xfId="0" applyFont="1" applyFill="1" applyBorder="1" applyAlignment="1">
      <alignment horizontal="center" vertical="top" wrapText="1"/>
    </xf>
    <xf numFmtId="0" fontId="10" fillId="8" borderId="5" xfId="0" applyFont="1" applyFill="1" applyBorder="1" applyAlignment="1">
      <alignment horizontal="center" vertical="top"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9" fillId="4" borderId="3"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5" xfId="0" applyFont="1" applyFill="1" applyBorder="1" applyAlignment="1">
      <alignment horizontal="center" vertical="top" wrapText="1"/>
    </xf>
    <xf numFmtId="0" fontId="0" fillId="8" borderId="3" xfId="0" applyFill="1" applyBorder="1" applyAlignment="1">
      <alignment horizontal="left" wrapText="1"/>
    </xf>
    <xf numFmtId="0" fontId="0" fillId="8" borderId="4" xfId="0" applyFill="1" applyBorder="1" applyAlignment="1">
      <alignment horizontal="left" wrapText="1"/>
    </xf>
    <xf numFmtId="0" fontId="0" fillId="8" borderId="5" xfId="0" applyFill="1" applyBorder="1" applyAlignment="1">
      <alignment horizontal="left"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6" fillId="0" borderId="0" xfId="0" applyFont="1" applyAlignment="1">
      <alignment horizontal="left" vertical="top" wrapText="1" indent="2"/>
    </xf>
    <xf numFmtId="0" fontId="3" fillId="0" borderId="0" xfId="0" applyFont="1" applyAlignment="1">
      <alignment horizontal="left" vertical="top" wrapText="1" indent="2"/>
    </xf>
    <xf numFmtId="0" fontId="15" fillId="0" borderId="0" xfId="0" applyFont="1" applyAlignment="1">
      <alignment horizontal="left" vertical="top" wrapText="1" indent="1"/>
    </xf>
    <xf numFmtId="0" fontId="0" fillId="0" borderId="0" xfId="0" applyAlignment="1">
      <alignment horizontal="left" vertical="top" wrapText="1" indent="1"/>
    </xf>
    <xf numFmtId="0" fontId="5" fillId="0" borderId="0" xfId="0" applyFont="1" applyAlignment="1">
      <alignment horizontal="left" vertical="top" wrapText="1" indent="1"/>
    </xf>
    <xf numFmtId="0" fontId="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wrapText="1" indent="1"/>
    </xf>
    <xf numFmtId="0" fontId="10" fillId="0" borderId="0" xfId="0" applyFont="1" applyAlignment="1">
      <alignment horizontal="left" vertical="top" wrapText="1" indent="1"/>
    </xf>
    <xf numFmtId="0" fontId="8" fillId="0" borderId="0" xfId="0" applyFont="1" applyAlignment="1">
      <alignment horizontal="center" vertical="top" wrapText="1"/>
    </xf>
    <xf numFmtId="0" fontId="0" fillId="0" borderId="0" xfId="0" applyFont="1" applyFill="1" applyBorder="1" applyAlignment="1">
      <alignment horizontal="left" wrapText="1"/>
    </xf>
    <xf numFmtId="0" fontId="0" fillId="0" borderId="0" xfId="0" applyAlignment="1">
      <alignment horizontal="left" vertical="top" wrapText="1"/>
    </xf>
    <xf numFmtId="0" fontId="15" fillId="0" borderId="0" xfId="0" applyFont="1" applyAlignment="1">
      <alignment horizontal="left" vertical="top" wrapText="1"/>
    </xf>
    <xf numFmtId="0" fontId="12" fillId="0" borderId="21" xfId="0" applyFont="1" applyBorder="1" applyAlignment="1">
      <alignment horizontal="center" vertical="top" wrapText="1"/>
    </xf>
    <xf numFmtId="43" fontId="12" fillId="8" borderId="2" xfId="1" applyFont="1" applyFill="1" applyBorder="1" applyAlignment="1">
      <alignment horizontal="center" vertical="top" wrapText="1"/>
    </xf>
    <xf numFmtId="43" fontId="12" fillId="0" borderId="2" xfId="1" applyFont="1" applyBorder="1" applyAlignment="1">
      <alignment horizontal="right" vertical="top" wrapText="1"/>
    </xf>
    <xf numFmtId="0" fontId="12" fillId="5" borderId="3" xfId="0" applyFont="1" applyFill="1" applyBorder="1" applyAlignment="1">
      <alignment horizontal="center" wrapText="1"/>
    </xf>
    <xf numFmtId="0" fontId="12" fillId="5" borderId="4" xfId="0" applyFont="1" applyFill="1" applyBorder="1" applyAlignment="1">
      <alignment horizontal="center" wrapText="1"/>
    </xf>
    <xf numFmtId="0" fontId="12" fillId="5" borderId="5" xfId="0" applyFont="1" applyFill="1" applyBorder="1" applyAlignment="1">
      <alignment horizontal="center" wrapText="1"/>
    </xf>
    <xf numFmtId="43" fontId="0" fillId="8" borderId="17" xfId="1" applyFont="1" applyFill="1" applyBorder="1" applyAlignment="1">
      <alignment horizontal="center"/>
    </xf>
    <xf numFmtId="43" fontId="0" fillId="8" borderId="18" xfId="1" applyFont="1" applyFill="1" applyBorder="1" applyAlignment="1">
      <alignment horizontal="center"/>
    </xf>
    <xf numFmtId="0" fontId="0" fillId="8" borderId="17" xfId="0" applyFill="1" applyBorder="1" applyAlignment="1">
      <alignment horizontal="center"/>
    </xf>
    <xf numFmtId="0" fontId="0" fillId="8" borderId="18" xfId="0" applyFill="1" applyBorder="1" applyAlignment="1">
      <alignment horizontal="center"/>
    </xf>
    <xf numFmtId="43" fontId="0" fillId="0" borderId="3" xfId="0" applyNumberForma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2" fillId="0" borderId="2" xfId="0" applyFont="1" applyBorder="1" applyAlignment="1">
      <alignment horizontal="center" vertical="top" wrapText="1"/>
    </xf>
    <xf numFmtId="0" fontId="12" fillId="0" borderId="2" xfId="0" applyFont="1" applyFill="1" applyBorder="1" applyAlignment="1">
      <alignment horizontal="center" vertical="top" wrapText="1"/>
    </xf>
    <xf numFmtId="43" fontId="0" fillId="0" borderId="7" xfId="1" applyFont="1" applyBorder="1" applyAlignment="1">
      <alignment horizontal="right"/>
    </xf>
    <xf numFmtId="43" fontId="0" fillId="0" borderId="8" xfId="1" applyFont="1" applyBorder="1" applyAlignment="1">
      <alignment horizontal="right"/>
    </xf>
    <xf numFmtId="43" fontId="0" fillId="0" borderId="6"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8" borderId="2" xfId="0" applyFill="1" applyBorder="1" applyAlignment="1">
      <alignment horizontal="center" wrapText="1"/>
    </xf>
    <xf numFmtId="0" fontId="13" fillId="2" borderId="2"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5" borderId="2" xfId="0" applyFont="1" applyFill="1" applyBorder="1" applyAlignment="1">
      <alignment horizontal="center" wrapText="1"/>
    </xf>
    <xf numFmtId="0" fontId="12" fillId="5" borderId="2" xfId="0" applyFont="1" applyFill="1" applyBorder="1" applyAlignment="1">
      <alignment horizontal="center" vertical="top" wrapText="1"/>
    </xf>
    <xf numFmtId="0" fontId="12" fillId="5" borderId="19" xfId="0" applyFont="1" applyFill="1" applyBorder="1" applyAlignment="1">
      <alignment horizontal="center" wrapText="1"/>
    </xf>
    <xf numFmtId="0" fontId="12" fillId="5" borderId="16" xfId="0" applyFont="1" applyFill="1" applyBorder="1" applyAlignment="1">
      <alignment horizontal="center" wrapText="1"/>
    </xf>
    <xf numFmtId="0" fontId="12" fillId="5" borderId="20" xfId="0" applyFont="1" applyFill="1" applyBorder="1" applyAlignment="1">
      <alignment horizontal="center" wrapText="1"/>
    </xf>
    <xf numFmtId="0" fontId="18" fillId="10" borderId="22" xfId="0" applyFont="1" applyFill="1" applyBorder="1" applyAlignment="1">
      <alignment vertical="center" wrapText="1"/>
    </xf>
    <xf numFmtId="0" fontId="18" fillId="10" borderId="23" xfId="0" applyFont="1" applyFill="1" applyBorder="1" applyAlignment="1">
      <alignment vertical="center" wrapText="1"/>
    </xf>
    <xf numFmtId="0" fontId="0" fillId="0" borderId="0" xfId="0" applyAlignment="1">
      <alignment horizontal="center"/>
    </xf>
    <xf numFmtId="0" fontId="17" fillId="9" borderId="22" xfId="0" applyFont="1" applyFill="1" applyBorder="1" applyAlignment="1">
      <alignment vertical="center" wrapText="1"/>
    </xf>
    <xf numFmtId="0" fontId="17" fillId="9" borderId="23" xfId="0" applyFont="1" applyFill="1" applyBorder="1" applyAlignment="1">
      <alignment vertical="center" wrapText="1"/>
    </xf>
    <xf numFmtId="0" fontId="18" fillId="9" borderId="22" xfId="0" applyFont="1" applyFill="1" applyBorder="1" applyAlignment="1">
      <alignment vertical="center" wrapText="1"/>
    </xf>
    <xf numFmtId="0" fontId="18" fillId="9" borderId="23" xfId="0" applyFont="1" applyFill="1" applyBorder="1" applyAlignment="1">
      <alignment vertical="center" wrapText="1"/>
    </xf>
    <xf numFmtId="0" fontId="19" fillId="8" borderId="26" xfId="0" applyFont="1" applyFill="1" applyBorder="1" applyAlignment="1">
      <alignment vertical="center" wrapText="1"/>
    </xf>
    <xf numFmtId="0" fontId="19" fillId="8" borderId="27" xfId="0" applyFont="1" applyFill="1" applyBorder="1" applyAlignment="1">
      <alignment vertical="center" wrapText="1"/>
    </xf>
    <xf numFmtId="0" fontId="18" fillId="10" borderId="28" xfId="0" applyFont="1" applyFill="1" applyBorder="1" applyAlignment="1">
      <alignment vertical="center" wrapText="1"/>
    </xf>
    <xf numFmtId="0" fontId="18" fillId="10" borderId="29" xfId="0" applyFont="1" applyFill="1" applyBorder="1" applyAlignment="1">
      <alignment vertical="center" wrapText="1"/>
    </xf>
  </cellXfs>
  <cellStyles count="3">
    <cellStyle name="Comma" xfId="1" builtinId="3"/>
    <cellStyle name="Normal" xfId="0" builtinId="0"/>
    <cellStyle name="Percent" xfId="2" builtinId="5"/>
  </cellStyles>
  <dxfs count="1">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3</xdr:row>
      <xdr:rowOff>121920</xdr:rowOff>
    </xdr:from>
    <xdr:to>
      <xdr:col>7</xdr:col>
      <xdr:colOff>197935</xdr:colOff>
      <xdr:row>22</xdr:row>
      <xdr:rowOff>121920</xdr:rowOff>
    </xdr:to>
    <xdr:pic>
      <xdr:nvPicPr>
        <xdr:cNvPr id="2" name="Picture 1">
          <a:extLst>
            <a:ext uri="{FF2B5EF4-FFF2-40B4-BE49-F238E27FC236}">
              <a16:creationId xmlns:a16="http://schemas.microsoft.com/office/drawing/2014/main" id="{5727029A-D62C-40F5-92AD-0B8A6240A6E7}"/>
            </a:ext>
          </a:extLst>
        </xdr:cNvPr>
        <xdr:cNvPicPr>
          <a:picLocks noChangeAspect="1"/>
        </xdr:cNvPicPr>
      </xdr:nvPicPr>
      <xdr:blipFill>
        <a:blip xmlns:r="http://schemas.openxmlformats.org/officeDocument/2006/relationships" r:embed="rId1">
          <a:alphaModFix/>
        </a:blip>
        <a:stretch>
          <a:fillRect/>
        </a:stretch>
      </xdr:blipFill>
      <xdr:spPr>
        <a:xfrm>
          <a:off x="2827020" y="853440"/>
          <a:ext cx="3466915" cy="3886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312420</xdr:colOff>
      <xdr:row>6</xdr:row>
      <xdr:rowOff>106680</xdr:rowOff>
    </xdr:to>
    <xdr:pic>
      <xdr:nvPicPr>
        <xdr:cNvPr id="3" name="Picture 2">
          <a:extLst>
            <a:ext uri="{FF2B5EF4-FFF2-40B4-BE49-F238E27FC236}">
              <a16:creationId xmlns:a16="http://schemas.microsoft.com/office/drawing/2014/main" id="{DD2486DF-00BD-4DAD-A3F4-F766A2998F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63740" cy="8976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358140</xdr:colOff>
      <xdr:row>18</xdr:row>
      <xdr:rowOff>53340</xdr:rowOff>
    </xdr:to>
    <xdr:pic>
      <xdr:nvPicPr>
        <xdr:cNvPr id="2" name="Picture 1">
          <a:extLst>
            <a:ext uri="{FF2B5EF4-FFF2-40B4-BE49-F238E27FC236}">
              <a16:creationId xmlns:a16="http://schemas.microsoft.com/office/drawing/2014/main" id="{C6689D30-3E89-4A51-A2CB-882D478572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63740" cy="8968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12</xdr:col>
      <xdr:colOff>358140</xdr:colOff>
      <xdr:row>2</xdr:row>
      <xdr:rowOff>1264920</xdr:rowOff>
    </xdr:to>
    <xdr:pic>
      <xdr:nvPicPr>
        <xdr:cNvPr id="2" name="Picture 1">
          <a:extLst>
            <a:ext uri="{FF2B5EF4-FFF2-40B4-BE49-F238E27FC236}">
              <a16:creationId xmlns:a16="http://schemas.microsoft.com/office/drawing/2014/main" id="{3AA1915C-D33A-4DE5-94B7-3584EE2B26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541020"/>
          <a:ext cx="7063740" cy="1264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12</xdr:col>
      <xdr:colOff>358140</xdr:colOff>
      <xdr:row>3</xdr:row>
      <xdr:rowOff>350520</xdr:rowOff>
    </xdr:to>
    <xdr:pic>
      <xdr:nvPicPr>
        <xdr:cNvPr id="7" name="Picture 6">
          <a:extLst>
            <a:ext uri="{FF2B5EF4-FFF2-40B4-BE49-F238E27FC236}">
              <a16:creationId xmlns:a16="http://schemas.microsoft.com/office/drawing/2014/main" id="{7EED1FA7-18FB-4367-AEE7-015AFD5C8D8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821180"/>
          <a:ext cx="7063740" cy="350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358140</xdr:colOff>
      <xdr:row>12</xdr:row>
      <xdr:rowOff>7620</xdr:rowOff>
    </xdr:to>
    <xdr:pic>
      <xdr:nvPicPr>
        <xdr:cNvPr id="2" name="Picture 1">
          <a:extLst>
            <a:ext uri="{FF2B5EF4-FFF2-40B4-BE49-F238E27FC236}">
              <a16:creationId xmlns:a16="http://schemas.microsoft.com/office/drawing/2014/main" id="{C9CAC83B-97DC-4E8B-A919-14066CF014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63740" cy="646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358140</xdr:colOff>
      <xdr:row>15</xdr:row>
      <xdr:rowOff>175260</xdr:rowOff>
    </xdr:to>
    <xdr:pic>
      <xdr:nvPicPr>
        <xdr:cNvPr id="2" name="Picture 1">
          <a:extLst>
            <a:ext uri="{FF2B5EF4-FFF2-40B4-BE49-F238E27FC236}">
              <a16:creationId xmlns:a16="http://schemas.microsoft.com/office/drawing/2014/main" id="{6032AA42-54FA-4962-B402-B9390EBA13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63740" cy="896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358140</xdr:colOff>
      <xdr:row>6</xdr:row>
      <xdr:rowOff>83820</xdr:rowOff>
    </xdr:to>
    <xdr:pic>
      <xdr:nvPicPr>
        <xdr:cNvPr id="2" name="Picture 1">
          <a:extLst>
            <a:ext uri="{FF2B5EF4-FFF2-40B4-BE49-F238E27FC236}">
              <a16:creationId xmlns:a16="http://schemas.microsoft.com/office/drawing/2014/main" id="{0C3C01AF-F72C-45BD-A7CB-340AAF2CEE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63740" cy="369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358140</xdr:colOff>
      <xdr:row>16</xdr:row>
      <xdr:rowOff>586740</xdr:rowOff>
    </xdr:to>
    <xdr:pic>
      <xdr:nvPicPr>
        <xdr:cNvPr id="2" name="Picture 1">
          <a:extLst>
            <a:ext uri="{FF2B5EF4-FFF2-40B4-BE49-F238E27FC236}">
              <a16:creationId xmlns:a16="http://schemas.microsoft.com/office/drawing/2014/main" id="{5F23EE1F-BDCE-47AE-AA3F-549021512D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63740" cy="8968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1051560</xdr:colOff>
      <xdr:row>0</xdr:row>
      <xdr:rowOff>3177540</xdr:rowOff>
    </xdr:to>
    <xdr:pic>
      <xdr:nvPicPr>
        <xdr:cNvPr id="2" name="Picture 1">
          <a:extLst>
            <a:ext uri="{FF2B5EF4-FFF2-40B4-BE49-F238E27FC236}">
              <a16:creationId xmlns:a16="http://schemas.microsoft.com/office/drawing/2014/main" id="{2D3F919C-4E6F-40A5-9B96-911A54EC5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63740" cy="3177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CA0C8-2CC0-438F-9D67-15F005E6C447}">
  <dimension ref="A2:G7"/>
  <sheetViews>
    <sheetView workbookViewId="0">
      <selection activeCell="B17" sqref="B17"/>
    </sheetView>
  </sheetViews>
  <sheetFormatPr defaultRowHeight="14.4" x14ac:dyDescent="0.3"/>
  <cols>
    <col min="1" max="1" width="8.88671875" style="57"/>
    <col min="2" max="6" width="14.21875" style="132" customWidth="1"/>
    <col min="7" max="7" width="8.88671875" style="132"/>
    <col min="8" max="16384" width="8.88671875" style="57"/>
  </cols>
  <sheetData>
    <row r="2" spans="1:7" ht="28.8" customHeight="1" x14ac:dyDescent="0.65">
      <c r="B2" s="143" t="s">
        <v>151</v>
      </c>
      <c r="C2" s="143"/>
      <c r="D2" s="143"/>
      <c r="E2" s="143"/>
      <c r="F2" s="143"/>
      <c r="G2" s="26"/>
    </row>
    <row r="3" spans="1:7" x14ac:dyDescent="0.3">
      <c r="A3" s="133"/>
      <c r="B3" s="134"/>
      <c r="C3" s="134"/>
      <c r="D3" s="134"/>
      <c r="E3" s="134"/>
      <c r="F3" s="134"/>
      <c r="G3" s="135"/>
    </row>
    <row r="4" spans="1:7" x14ac:dyDescent="0.3">
      <c r="A4" s="133"/>
      <c r="B4" s="134"/>
      <c r="C4" s="134"/>
      <c r="D4" s="134"/>
      <c r="E4" s="134"/>
      <c r="F4" s="134"/>
      <c r="G4" s="135"/>
    </row>
    <row r="5" spans="1:7" x14ac:dyDescent="0.3">
      <c r="A5" s="133"/>
      <c r="B5" s="134"/>
      <c r="C5" s="134"/>
      <c r="D5" s="134"/>
      <c r="E5" s="134"/>
      <c r="F5" s="134"/>
      <c r="G5" s="135"/>
    </row>
    <row r="6" spans="1:7" ht="46.8" customHeight="1" x14ac:dyDescent="0.45">
      <c r="A6" s="133"/>
      <c r="B6" s="144" t="s">
        <v>155</v>
      </c>
      <c r="C6" s="144"/>
      <c r="D6" s="134"/>
      <c r="E6" s="134"/>
      <c r="F6" s="134"/>
      <c r="G6" s="135"/>
    </row>
    <row r="7" spans="1:7" x14ac:dyDescent="0.3">
      <c r="A7" s="133"/>
      <c r="B7" s="134"/>
      <c r="C7" s="134"/>
      <c r="D7" s="134"/>
      <c r="E7" s="134"/>
      <c r="F7" s="134"/>
      <c r="G7" s="135"/>
    </row>
  </sheetData>
  <mergeCells count="2">
    <mergeCell ref="B2:F2"/>
    <mergeCell ref="B6:C6"/>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BCC70-8799-427F-AB3D-FCCD0AACC86A}">
  <dimension ref="A3:J36"/>
  <sheetViews>
    <sheetView workbookViewId="0">
      <selection activeCell="C12" sqref="C12"/>
    </sheetView>
  </sheetViews>
  <sheetFormatPr defaultRowHeight="14.4" x14ac:dyDescent="0.3"/>
  <cols>
    <col min="1" max="1" width="3" customWidth="1"/>
    <col min="2" max="2" width="91.77734375" customWidth="1"/>
    <col min="3" max="3" width="11.109375" bestFit="1" customWidth="1"/>
    <col min="4" max="5" width="10.5546875" bestFit="1" customWidth="1"/>
    <col min="6" max="6" width="10.6640625" bestFit="1" customWidth="1"/>
    <col min="7" max="7" width="10.44140625" bestFit="1" customWidth="1"/>
    <col min="8" max="8" width="10.33203125" bestFit="1" customWidth="1"/>
    <col min="9" max="10" width="10.6640625" bestFit="1" customWidth="1"/>
  </cols>
  <sheetData>
    <row r="3" spans="1:10" x14ac:dyDescent="0.3">
      <c r="B3" s="81" t="s">
        <v>119</v>
      </c>
      <c r="C3" s="141">
        <v>1</v>
      </c>
      <c r="D3" s="141">
        <v>2</v>
      </c>
      <c r="E3" s="141">
        <v>3</v>
      </c>
      <c r="F3" s="141">
        <v>4</v>
      </c>
      <c r="G3" s="141">
        <v>5</v>
      </c>
      <c r="H3" s="141">
        <v>6</v>
      </c>
      <c r="I3" s="141"/>
      <c r="J3" s="141"/>
    </row>
    <row r="4" spans="1:10" ht="15" thickBot="1" x14ac:dyDescent="0.35">
      <c r="B4" s="81" t="s">
        <v>120</v>
      </c>
      <c r="C4" s="54" t="s">
        <v>145</v>
      </c>
      <c r="D4" s="54" t="s">
        <v>146</v>
      </c>
      <c r="E4" s="54" t="s">
        <v>147</v>
      </c>
      <c r="F4" s="54" t="s">
        <v>148</v>
      </c>
      <c r="G4" s="54" t="s">
        <v>149</v>
      </c>
      <c r="H4" s="54" t="s">
        <v>150</v>
      </c>
      <c r="I4" s="54"/>
      <c r="J4" s="54"/>
    </row>
    <row r="5" spans="1:10" x14ac:dyDescent="0.3">
      <c r="B5" t="s">
        <v>107</v>
      </c>
      <c r="C5" s="56" t="s">
        <v>108</v>
      </c>
      <c r="D5" s="56" t="s">
        <v>108</v>
      </c>
      <c r="E5" s="56"/>
      <c r="F5" s="56"/>
      <c r="G5" s="56"/>
      <c r="H5" s="56"/>
      <c r="I5" s="56"/>
      <c r="J5" s="56"/>
    </row>
    <row r="6" spans="1:10" x14ac:dyDescent="0.3">
      <c r="B6" t="s">
        <v>113</v>
      </c>
      <c r="C6" s="56"/>
      <c r="D6" s="56"/>
      <c r="E6" s="56"/>
      <c r="F6" s="56"/>
      <c r="G6" s="56"/>
      <c r="H6" s="56"/>
      <c r="I6" s="56"/>
      <c r="J6" s="56"/>
    </row>
    <row r="7" spans="1:10" x14ac:dyDescent="0.3">
      <c r="C7" s="57"/>
      <c r="D7" s="57"/>
      <c r="E7" s="57"/>
    </row>
    <row r="8" spans="1:10" x14ac:dyDescent="0.3">
      <c r="A8" s="55" t="s">
        <v>87</v>
      </c>
    </row>
    <row r="10" spans="1:10" x14ac:dyDescent="0.3">
      <c r="A10" t="s">
        <v>88</v>
      </c>
      <c r="C10" s="60">
        <f>1060*52</f>
        <v>55120</v>
      </c>
      <c r="D10" s="60">
        <f>2000*0.5*52</f>
        <v>52000</v>
      </c>
      <c r="E10" s="60"/>
      <c r="F10" s="60"/>
      <c r="G10" s="60"/>
      <c r="H10" s="60"/>
      <c r="I10" s="60"/>
      <c r="J10" s="60"/>
    </row>
    <row r="11" spans="1:10" x14ac:dyDescent="0.3">
      <c r="A11" t="s">
        <v>98</v>
      </c>
      <c r="C11" s="60">
        <f>12000*4</f>
        <v>48000</v>
      </c>
      <c r="D11" s="60">
        <v>0</v>
      </c>
      <c r="E11" s="60"/>
      <c r="F11" s="60"/>
      <c r="G11" s="60"/>
      <c r="H11" s="60"/>
      <c r="I11" s="60"/>
      <c r="J11" s="60"/>
    </row>
    <row r="12" spans="1:10" x14ac:dyDescent="0.3">
      <c r="A12" t="s">
        <v>99</v>
      </c>
      <c r="C12" s="59">
        <f t="shared" ref="C12:J12" si="0">+IFERROR(C10/C11,"")</f>
        <v>1.1483333333333334</v>
      </c>
      <c r="D12" s="59" t="str">
        <f t="shared" si="0"/>
        <v/>
      </c>
      <c r="E12" s="59" t="str">
        <f t="shared" si="0"/>
        <v/>
      </c>
      <c r="F12" s="59" t="str">
        <f t="shared" si="0"/>
        <v/>
      </c>
      <c r="G12" s="59" t="str">
        <f t="shared" si="0"/>
        <v/>
      </c>
      <c r="H12" s="59" t="str">
        <f t="shared" si="0"/>
        <v/>
      </c>
      <c r="I12" s="59" t="str">
        <f t="shared" si="0"/>
        <v/>
      </c>
      <c r="J12" s="59" t="str">
        <f t="shared" si="0"/>
        <v/>
      </c>
    </row>
    <row r="13" spans="1:10" x14ac:dyDescent="0.3">
      <c r="A13" t="s">
        <v>104</v>
      </c>
      <c r="B13" s="105" t="s">
        <v>105</v>
      </c>
    </row>
    <row r="15" spans="1:10" x14ac:dyDescent="0.3">
      <c r="A15" s="55" t="s">
        <v>89</v>
      </c>
    </row>
    <row r="16" spans="1:10" x14ac:dyDescent="0.3">
      <c r="A16" t="s">
        <v>100</v>
      </c>
      <c r="C16" s="60"/>
      <c r="D16" s="60"/>
      <c r="E16" s="60"/>
      <c r="F16" s="60"/>
      <c r="G16" s="60"/>
      <c r="H16" s="60"/>
      <c r="I16" s="60"/>
      <c r="J16" s="60"/>
    </row>
    <row r="17" spans="1:10" x14ac:dyDescent="0.3">
      <c r="A17" t="s">
        <v>90</v>
      </c>
      <c r="C17" s="60"/>
      <c r="D17" s="60"/>
      <c r="E17" s="60"/>
      <c r="F17" s="60"/>
      <c r="G17" s="60"/>
      <c r="H17" s="60"/>
      <c r="I17" s="60"/>
      <c r="J17" s="60"/>
    </row>
    <row r="18" spans="1:10" x14ac:dyDescent="0.3">
      <c r="A18" t="s">
        <v>102</v>
      </c>
      <c r="B18" t="s">
        <v>103</v>
      </c>
      <c r="C18" t="str">
        <f>+IF(C17&gt;C16,"SKIP","PROCEED")</f>
        <v>PROCEED</v>
      </c>
      <c r="D18" t="str">
        <f t="shared" ref="D18:J18" si="1">+IF(D17&gt;D16,"SKIP","PROCEED")</f>
        <v>PROCEED</v>
      </c>
      <c r="E18" t="str">
        <f t="shared" si="1"/>
        <v>PROCEED</v>
      </c>
      <c r="F18" t="str">
        <f t="shared" ref="F18" si="2">+IF(F17&gt;F16,"SKIP","PROCEED")</f>
        <v>PROCEED</v>
      </c>
      <c r="G18" t="str">
        <f t="shared" ref="G18" si="3">+IF(G17&gt;G16,"SKIP","PROCEED")</f>
        <v>PROCEED</v>
      </c>
      <c r="H18" t="str">
        <f t="shared" ref="H18" si="4">+IF(H17&gt;H16,"SKIP","PROCEED")</f>
        <v>PROCEED</v>
      </c>
      <c r="I18" t="str">
        <f t="shared" si="1"/>
        <v>PROCEED</v>
      </c>
      <c r="J18" t="str">
        <f t="shared" si="1"/>
        <v>PROCEED</v>
      </c>
    </row>
    <row r="19" spans="1:10" x14ac:dyDescent="0.3">
      <c r="A19" t="s">
        <v>91</v>
      </c>
      <c r="C19" s="60"/>
      <c r="D19" s="60"/>
      <c r="E19" s="60"/>
      <c r="F19" s="60"/>
      <c r="G19" s="60"/>
      <c r="H19" s="60"/>
      <c r="I19" s="60"/>
      <c r="J19" s="60"/>
    </row>
    <row r="20" spans="1:10" ht="28.8" x14ac:dyDescent="0.3">
      <c r="A20" s="44" t="s">
        <v>101</v>
      </c>
      <c r="B20" s="1" t="s">
        <v>92</v>
      </c>
      <c r="C20" s="58">
        <f>+IF(C18="PROCEED",IF(C19&gt;=C16,0,"PROCEED"),"N/A")</f>
        <v>0</v>
      </c>
      <c r="D20" s="58">
        <f t="shared" ref="D20:J20" si="5">+IF(D18="PROCEED",IF(D19&gt;=D16,0,"PROCEED"),"N/A")</f>
        <v>0</v>
      </c>
      <c r="E20" s="58">
        <f t="shared" si="5"/>
        <v>0</v>
      </c>
      <c r="F20" s="58">
        <f t="shared" si="5"/>
        <v>0</v>
      </c>
      <c r="G20" s="58">
        <f t="shared" si="5"/>
        <v>0</v>
      </c>
      <c r="H20" s="58">
        <f t="shared" si="5"/>
        <v>0</v>
      </c>
      <c r="I20" s="58">
        <f t="shared" si="5"/>
        <v>0</v>
      </c>
      <c r="J20" s="58">
        <f t="shared" si="5"/>
        <v>0</v>
      </c>
    </row>
    <row r="21" spans="1:10" x14ac:dyDescent="0.3">
      <c r="A21" s="44"/>
      <c r="B21" s="1"/>
    </row>
    <row r="22" spans="1:10" x14ac:dyDescent="0.3">
      <c r="A22" s="55" t="s">
        <v>93</v>
      </c>
    </row>
    <row r="23" spans="1:10" x14ac:dyDescent="0.3">
      <c r="A23" t="s">
        <v>106</v>
      </c>
      <c r="C23" s="58">
        <f>+IF(C12&lt;0.75,C11*0.75,0)</f>
        <v>0</v>
      </c>
      <c r="D23" s="58">
        <f>+IF(D12&lt;0.75,D11*0.75,0)</f>
        <v>0</v>
      </c>
      <c r="E23" s="58">
        <f t="shared" ref="E23:J23" si="6">+IF(E12&lt;0.75,E11*0.75,0)</f>
        <v>0</v>
      </c>
      <c r="F23" s="58">
        <f t="shared" si="6"/>
        <v>0</v>
      </c>
      <c r="G23" s="58">
        <f t="shared" si="6"/>
        <v>0</v>
      </c>
      <c r="H23" s="58">
        <f t="shared" si="6"/>
        <v>0</v>
      </c>
      <c r="I23" s="58">
        <f t="shared" si="6"/>
        <v>0</v>
      </c>
      <c r="J23" s="58">
        <f t="shared" si="6"/>
        <v>0</v>
      </c>
    </row>
    <row r="24" spans="1:10" x14ac:dyDescent="0.3">
      <c r="A24" t="s">
        <v>94</v>
      </c>
      <c r="C24" s="58">
        <f>+IF(C12&lt;0.75,C23-C10,0)</f>
        <v>0</v>
      </c>
      <c r="D24" s="58">
        <f>+IF(D12&lt;0.75,D23-D10,0)</f>
        <v>0</v>
      </c>
      <c r="E24" s="58">
        <f t="shared" ref="E24:J24" si="7">+IF(E12&lt;0.75,E23-E10,0)</f>
        <v>0</v>
      </c>
      <c r="F24" s="58">
        <f t="shared" si="7"/>
        <v>0</v>
      </c>
      <c r="G24" s="58">
        <f t="shared" si="7"/>
        <v>0</v>
      </c>
      <c r="H24" s="58">
        <f t="shared" si="7"/>
        <v>0</v>
      </c>
      <c r="I24" s="58">
        <f t="shared" si="7"/>
        <v>0</v>
      </c>
      <c r="J24" s="58">
        <f t="shared" si="7"/>
        <v>0</v>
      </c>
    </row>
    <row r="26" spans="1:10" x14ac:dyDescent="0.3">
      <c r="A26" t="s">
        <v>95</v>
      </c>
    </row>
    <row r="27" spans="1:10" x14ac:dyDescent="0.3">
      <c r="A27" t="s">
        <v>96</v>
      </c>
      <c r="C27" s="61" t="str">
        <f>+IF(C5="HOURLY",C6,"")</f>
        <v/>
      </c>
      <c r="D27" s="61" t="str">
        <f t="shared" ref="D27:J27" si="8">+IF(D5="HOURLY",D6,"")</f>
        <v/>
      </c>
      <c r="E27" s="61" t="str">
        <f t="shared" si="8"/>
        <v/>
      </c>
      <c r="F27" s="61" t="str">
        <f t="shared" si="8"/>
        <v/>
      </c>
      <c r="G27" s="61" t="str">
        <f t="shared" si="8"/>
        <v/>
      </c>
      <c r="H27" s="61" t="str">
        <f t="shared" si="8"/>
        <v/>
      </c>
      <c r="I27" s="61" t="str">
        <f t="shared" si="8"/>
        <v/>
      </c>
      <c r="J27" s="61" t="str">
        <f t="shared" si="8"/>
        <v/>
      </c>
    </row>
    <row r="29" spans="1:10" x14ac:dyDescent="0.3">
      <c r="A29" t="s">
        <v>109</v>
      </c>
      <c r="C29" s="58" t="str">
        <f>+IF(C5="HOURLY",C24*C27,"")</f>
        <v/>
      </c>
      <c r="D29" s="58" t="str">
        <f t="shared" ref="D29:J29" si="9">+IF(D5="HOURLY",D24*D27,"")</f>
        <v/>
      </c>
      <c r="E29" s="58" t="str">
        <f t="shared" si="9"/>
        <v/>
      </c>
      <c r="F29" s="58" t="str">
        <f t="shared" si="9"/>
        <v/>
      </c>
      <c r="G29" s="58" t="str">
        <f t="shared" si="9"/>
        <v/>
      </c>
      <c r="H29" s="58" t="str">
        <f t="shared" si="9"/>
        <v/>
      </c>
      <c r="I29" s="58" t="str">
        <f t="shared" si="9"/>
        <v/>
      </c>
      <c r="J29" s="58" t="str">
        <f t="shared" si="9"/>
        <v/>
      </c>
    </row>
    <row r="30" spans="1:10" x14ac:dyDescent="0.3">
      <c r="B30" t="s">
        <v>110</v>
      </c>
      <c r="C30" s="58">
        <f>+IF(C5="HOURLY",C29*8,0)</f>
        <v>0</v>
      </c>
      <c r="D30" s="58">
        <f t="shared" ref="D30:J30" si="10">+IF(D5="HOURLY",D29*8,0)</f>
        <v>0</v>
      </c>
      <c r="E30" s="58">
        <f t="shared" si="10"/>
        <v>0</v>
      </c>
      <c r="F30" s="58">
        <f t="shared" si="10"/>
        <v>0</v>
      </c>
      <c r="G30" s="58">
        <f t="shared" si="10"/>
        <v>0</v>
      </c>
      <c r="H30" s="58">
        <f t="shared" si="10"/>
        <v>0</v>
      </c>
      <c r="I30" s="58">
        <f t="shared" si="10"/>
        <v>0</v>
      </c>
      <c r="J30" s="58">
        <f t="shared" si="10"/>
        <v>0</v>
      </c>
    </row>
    <row r="31" spans="1:10" x14ac:dyDescent="0.3">
      <c r="C31" s="58"/>
      <c r="D31" s="58"/>
      <c r="E31" s="58"/>
      <c r="F31" s="58"/>
      <c r="G31" s="58"/>
      <c r="H31" s="58"/>
      <c r="I31" s="58"/>
      <c r="J31" s="58"/>
    </row>
    <row r="32" spans="1:10" x14ac:dyDescent="0.3">
      <c r="A32" t="s">
        <v>97</v>
      </c>
      <c r="C32" s="58"/>
      <c r="D32" s="58"/>
      <c r="E32" s="58"/>
      <c r="F32" s="58"/>
      <c r="G32" s="58"/>
      <c r="H32" s="58"/>
      <c r="I32" s="58"/>
      <c r="J32" s="58"/>
    </row>
    <row r="33" spans="1:10" x14ac:dyDescent="0.3">
      <c r="A33" t="s">
        <v>111</v>
      </c>
      <c r="C33" s="58">
        <f>+IF(C5="SALARY",C24*8,"")</f>
        <v>0</v>
      </c>
      <c r="D33" s="58">
        <f t="shared" ref="D33:J33" si="11">+IF(D5="SALARY",D24*8,"")</f>
        <v>0</v>
      </c>
      <c r="E33" s="58" t="str">
        <f t="shared" si="11"/>
        <v/>
      </c>
      <c r="F33" s="58" t="str">
        <f t="shared" si="11"/>
        <v/>
      </c>
      <c r="G33" s="58" t="str">
        <f t="shared" si="11"/>
        <v/>
      </c>
      <c r="H33" s="58" t="str">
        <f t="shared" si="11"/>
        <v/>
      </c>
      <c r="I33" s="58" t="str">
        <f t="shared" si="11"/>
        <v/>
      </c>
      <c r="J33" s="58" t="str">
        <f t="shared" si="11"/>
        <v/>
      </c>
    </row>
    <row r="34" spans="1:10" x14ac:dyDescent="0.3">
      <c r="B34" t="s">
        <v>112</v>
      </c>
      <c r="C34" s="58">
        <f>+IF(C5="SALARY",C33/52,0)</f>
        <v>0</v>
      </c>
      <c r="D34" s="58">
        <f t="shared" ref="D34:J34" si="12">+IF(D5="SALARY",D33/52,0)</f>
        <v>0</v>
      </c>
      <c r="E34" s="58">
        <f t="shared" si="12"/>
        <v>0</v>
      </c>
      <c r="F34" s="58">
        <f t="shared" si="12"/>
        <v>0</v>
      </c>
      <c r="G34" s="58">
        <f t="shared" si="12"/>
        <v>0</v>
      </c>
      <c r="H34" s="58">
        <f t="shared" si="12"/>
        <v>0</v>
      </c>
      <c r="I34" s="58">
        <f t="shared" si="12"/>
        <v>0</v>
      </c>
      <c r="J34" s="58">
        <f t="shared" si="12"/>
        <v>0</v>
      </c>
    </row>
    <row r="35" spans="1:10" x14ac:dyDescent="0.3">
      <c r="C35" s="58"/>
      <c r="D35" s="58"/>
      <c r="E35" s="58"/>
      <c r="F35" s="58"/>
      <c r="G35" s="58"/>
      <c r="H35" s="58"/>
      <c r="I35" s="58"/>
      <c r="J35" s="58"/>
    </row>
    <row r="36" spans="1:10" x14ac:dyDescent="0.3">
      <c r="C36" s="82">
        <f>+C30+C34</f>
        <v>0</v>
      </c>
      <c r="D36" s="82">
        <f t="shared" ref="D36:J36" si="13">+D30+D34</f>
        <v>0</v>
      </c>
      <c r="E36" s="82">
        <f t="shared" si="13"/>
        <v>0</v>
      </c>
      <c r="F36" s="82">
        <f t="shared" si="13"/>
        <v>0</v>
      </c>
      <c r="G36" s="82">
        <f t="shared" si="13"/>
        <v>0</v>
      </c>
      <c r="H36" s="82">
        <f t="shared" si="13"/>
        <v>0</v>
      </c>
      <c r="I36" s="82">
        <f t="shared" si="13"/>
        <v>0</v>
      </c>
      <c r="J36" s="82">
        <f t="shared" si="13"/>
        <v>0</v>
      </c>
    </row>
  </sheetData>
  <conditionalFormatting sqref="C27:J27">
    <cfRule type="cellIs" dxfId="0" priority="1" operator="equal">
      <formula>"""HOURLY"""</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0C7A4-AA8A-43E2-9AFE-512129F39C17}">
  <dimension ref="A1:O38"/>
  <sheetViews>
    <sheetView tabSelected="1" workbookViewId="0">
      <selection activeCell="A10" sqref="A10:D10"/>
    </sheetView>
  </sheetViews>
  <sheetFormatPr defaultRowHeight="14.4" x14ac:dyDescent="0.3"/>
  <cols>
    <col min="3" max="3" width="12.33203125" customWidth="1"/>
    <col min="12" max="12" width="9.44140625" bestFit="1" customWidth="1"/>
  </cols>
  <sheetData>
    <row r="1" spans="1:15" x14ac:dyDescent="0.3">
      <c r="A1" s="191" t="s">
        <v>14</v>
      </c>
      <c r="B1" s="191"/>
      <c r="C1" s="191"/>
      <c r="D1" s="191"/>
      <c r="E1" s="191"/>
      <c r="F1" s="191"/>
      <c r="G1" s="191"/>
      <c r="H1" s="191"/>
      <c r="I1" s="191"/>
      <c r="J1" s="191"/>
      <c r="K1" s="191"/>
      <c r="L1" s="191"/>
      <c r="M1" s="191"/>
      <c r="N1" s="191"/>
    </row>
    <row r="2" spans="1:15" ht="72.599999999999994" customHeight="1" x14ac:dyDescent="0.3">
      <c r="A2" s="185" t="s">
        <v>15</v>
      </c>
      <c r="B2" s="185"/>
      <c r="C2" s="185"/>
      <c r="D2" s="185"/>
      <c r="E2" s="185"/>
      <c r="F2" s="185"/>
      <c r="G2" s="185"/>
      <c r="H2" s="185"/>
      <c r="I2" s="185"/>
      <c r="J2" s="185"/>
      <c r="K2" s="185"/>
      <c r="L2" s="185"/>
      <c r="M2" s="185"/>
      <c r="N2" s="185"/>
    </row>
    <row r="3" spans="1:15" ht="45.6" customHeight="1" x14ac:dyDescent="0.3">
      <c r="A3" s="220" t="s">
        <v>16</v>
      </c>
      <c r="B3" s="221"/>
      <c r="C3" s="221"/>
      <c r="D3" s="222"/>
      <c r="E3" s="76" t="s">
        <v>17</v>
      </c>
      <c r="F3" s="198" t="s">
        <v>18</v>
      </c>
      <c r="G3" s="199"/>
      <c r="H3" s="200"/>
      <c r="I3" s="75" t="s">
        <v>19</v>
      </c>
      <c r="J3" s="198" t="s">
        <v>20</v>
      </c>
      <c r="K3" s="199"/>
      <c r="L3" s="199"/>
      <c r="M3" s="200"/>
      <c r="N3" s="2"/>
      <c r="O3" s="2"/>
    </row>
    <row r="4" spans="1:15" x14ac:dyDescent="0.3">
      <c r="A4" s="215" t="s">
        <v>153</v>
      </c>
      <c r="B4" s="215"/>
      <c r="C4" s="215"/>
      <c r="D4" s="215"/>
      <c r="E4" s="88">
        <v>1</v>
      </c>
      <c r="F4" s="201">
        <f>2120*4</f>
        <v>8480</v>
      </c>
      <c r="G4" s="201"/>
      <c r="H4" s="202"/>
      <c r="I4" s="140">
        <v>1</v>
      </c>
      <c r="J4" s="205">
        <f>+'Sal Wage Calc'!C36</f>
        <v>0</v>
      </c>
      <c r="K4" s="206"/>
      <c r="L4" s="206"/>
      <c r="M4" s="207"/>
      <c r="N4" s="2"/>
      <c r="O4" s="2"/>
    </row>
    <row r="5" spans="1:15" x14ac:dyDescent="0.3">
      <c r="A5" s="215" t="s">
        <v>154</v>
      </c>
      <c r="B5" s="215"/>
      <c r="C5" s="215"/>
      <c r="D5" s="215"/>
      <c r="E5" s="88">
        <v>2</v>
      </c>
      <c r="F5" s="201">
        <f>2000*4</f>
        <v>8000</v>
      </c>
      <c r="G5" s="201"/>
      <c r="H5" s="202"/>
      <c r="I5" s="140">
        <v>1</v>
      </c>
      <c r="J5" s="205">
        <f>+'Sal Wage Calc'!D36</f>
        <v>0</v>
      </c>
      <c r="K5" s="206"/>
      <c r="L5" s="206"/>
      <c r="M5" s="207"/>
      <c r="N5" s="2"/>
      <c r="O5" s="2"/>
    </row>
    <row r="6" spans="1:15" x14ac:dyDescent="0.3">
      <c r="A6" s="215"/>
      <c r="B6" s="215"/>
      <c r="C6" s="215"/>
      <c r="D6" s="215"/>
      <c r="E6" s="88"/>
      <c r="F6" s="201"/>
      <c r="G6" s="201"/>
      <c r="H6" s="202"/>
      <c r="I6" s="140"/>
      <c r="J6" s="205">
        <f>+'Sal Wage Calc'!E36</f>
        <v>0</v>
      </c>
      <c r="K6" s="206"/>
      <c r="L6" s="206"/>
      <c r="M6" s="207"/>
      <c r="N6" s="2"/>
      <c r="O6" s="2"/>
    </row>
    <row r="7" spans="1:15" x14ac:dyDescent="0.3">
      <c r="A7" s="215"/>
      <c r="B7" s="215"/>
      <c r="C7" s="215"/>
      <c r="D7" s="215"/>
      <c r="E7" s="88"/>
      <c r="F7" s="201"/>
      <c r="G7" s="201"/>
      <c r="H7" s="202"/>
      <c r="I7" s="140"/>
      <c r="J7" s="205">
        <f>+'Sal Wage Calc'!F36</f>
        <v>0</v>
      </c>
      <c r="K7" s="206"/>
      <c r="L7" s="206"/>
      <c r="M7" s="207"/>
      <c r="N7" s="2"/>
      <c r="O7" s="2"/>
    </row>
    <row r="8" spans="1:15" x14ac:dyDescent="0.3">
      <c r="A8" s="215"/>
      <c r="B8" s="215"/>
      <c r="C8" s="215"/>
      <c r="D8" s="215"/>
      <c r="E8" s="88"/>
      <c r="F8" s="201"/>
      <c r="G8" s="201"/>
      <c r="H8" s="202"/>
      <c r="I8" s="140"/>
      <c r="J8" s="205">
        <f>+'Sal Wage Calc'!G36</f>
        <v>0</v>
      </c>
      <c r="K8" s="206"/>
      <c r="L8" s="206"/>
      <c r="M8" s="207"/>
      <c r="N8" s="2"/>
      <c r="O8" s="2"/>
    </row>
    <row r="9" spans="1:15" x14ac:dyDescent="0.3">
      <c r="A9" s="215"/>
      <c r="B9" s="215"/>
      <c r="C9" s="215"/>
      <c r="D9" s="215"/>
      <c r="E9" s="88"/>
      <c r="F9" s="201"/>
      <c r="G9" s="201"/>
      <c r="H9" s="202"/>
      <c r="I9" s="140"/>
      <c r="J9" s="205">
        <f>+'Sal Wage Calc'!H36</f>
        <v>0</v>
      </c>
      <c r="K9" s="206"/>
      <c r="L9" s="206"/>
      <c r="M9" s="207"/>
      <c r="N9" s="2"/>
      <c r="O9" s="2"/>
    </row>
    <row r="10" spans="1:15" x14ac:dyDescent="0.3">
      <c r="A10" s="215"/>
      <c r="B10" s="215"/>
      <c r="C10" s="215"/>
      <c r="D10" s="215"/>
      <c r="E10" s="88"/>
      <c r="F10" s="201"/>
      <c r="G10" s="201"/>
      <c r="H10" s="202"/>
      <c r="I10" s="140"/>
      <c r="J10" s="205"/>
      <c r="K10" s="206"/>
      <c r="L10" s="206"/>
      <c r="M10" s="207"/>
      <c r="N10" s="2"/>
      <c r="O10" s="2"/>
    </row>
    <row r="11" spans="1:15" x14ac:dyDescent="0.3">
      <c r="A11" s="215"/>
      <c r="B11" s="215"/>
      <c r="C11" s="215"/>
      <c r="D11" s="215"/>
      <c r="E11" s="88"/>
      <c r="F11" s="201"/>
      <c r="G11" s="201"/>
      <c r="H11" s="202"/>
      <c r="I11" s="140"/>
      <c r="J11" s="205"/>
      <c r="K11" s="206"/>
      <c r="L11" s="206"/>
      <c r="M11" s="207"/>
      <c r="N11" s="2"/>
      <c r="O11" s="2"/>
    </row>
    <row r="12" spans="1:15" x14ac:dyDescent="0.3">
      <c r="A12" s="215"/>
      <c r="B12" s="215"/>
      <c r="C12" s="215"/>
      <c r="D12" s="215"/>
      <c r="E12" s="88"/>
      <c r="F12" s="201"/>
      <c r="G12" s="201"/>
      <c r="H12" s="202"/>
      <c r="I12" s="140"/>
      <c r="J12" s="205"/>
      <c r="K12" s="206"/>
      <c r="L12" s="206"/>
      <c r="M12" s="207"/>
      <c r="N12" s="2"/>
      <c r="O12" s="2"/>
    </row>
    <row r="13" spans="1:15" x14ac:dyDescent="0.3">
      <c r="A13" s="215"/>
      <c r="B13" s="215"/>
      <c r="C13" s="215"/>
      <c r="D13" s="215"/>
      <c r="E13" s="88"/>
      <c r="F13" s="201"/>
      <c r="G13" s="201"/>
      <c r="H13" s="202"/>
      <c r="I13" s="140"/>
      <c r="J13" s="205"/>
      <c r="K13" s="206"/>
      <c r="L13" s="206"/>
      <c r="M13" s="207"/>
      <c r="N13" s="2"/>
      <c r="O13" s="2"/>
    </row>
    <row r="14" spans="1:15" x14ac:dyDescent="0.3">
      <c r="A14" s="215"/>
      <c r="B14" s="215"/>
      <c r="C14" s="215"/>
      <c r="D14" s="215"/>
      <c r="E14" s="88"/>
      <c r="F14" s="201"/>
      <c r="G14" s="201"/>
      <c r="H14" s="202"/>
      <c r="I14" s="140"/>
      <c r="J14" s="205"/>
      <c r="K14" s="206"/>
      <c r="L14" s="206"/>
      <c r="M14" s="207"/>
      <c r="N14" s="2"/>
      <c r="O14" s="2"/>
    </row>
    <row r="15" spans="1:15" x14ac:dyDescent="0.3">
      <c r="A15" s="215"/>
      <c r="B15" s="215"/>
      <c r="C15" s="215"/>
      <c r="D15" s="215"/>
      <c r="E15" s="88"/>
      <c r="F15" s="201"/>
      <c r="G15" s="201"/>
      <c r="H15" s="202"/>
      <c r="I15" s="140"/>
      <c r="J15" s="205"/>
      <c r="K15" s="206"/>
      <c r="L15" s="206"/>
      <c r="M15" s="207"/>
      <c r="N15" s="2"/>
      <c r="O15" s="2"/>
    </row>
    <row r="16" spans="1:15" x14ac:dyDescent="0.3">
      <c r="A16" s="215"/>
      <c r="B16" s="215"/>
      <c r="C16" s="215"/>
      <c r="D16" s="215"/>
      <c r="E16" s="88"/>
      <c r="F16" s="201"/>
      <c r="G16" s="201"/>
      <c r="H16" s="202"/>
      <c r="I16" s="140"/>
      <c r="J16" s="205"/>
      <c r="K16" s="206"/>
      <c r="L16" s="206"/>
      <c r="M16" s="207"/>
      <c r="N16" s="2"/>
      <c r="O16" s="2"/>
    </row>
    <row r="17" spans="1:15" x14ac:dyDescent="0.3">
      <c r="A17" s="215"/>
      <c r="B17" s="215"/>
      <c r="C17" s="215"/>
      <c r="D17" s="215"/>
      <c r="E17" s="88"/>
      <c r="F17" s="203"/>
      <c r="G17" s="203"/>
      <c r="H17" s="204"/>
      <c r="I17" s="140"/>
      <c r="J17" s="205"/>
      <c r="K17" s="206"/>
      <c r="L17" s="206"/>
      <c r="M17" s="207"/>
      <c r="N17" s="2"/>
      <c r="O17" s="2"/>
    </row>
    <row r="18" spans="1:15" ht="14.4" customHeight="1" x14ac:dyDescent="0.3">
      <c r="A18" s="216" t="s">
        <v>117</v>
      </c>
      <c r="B18" s="217"/>
      <c r="C18" s="217"/>
      <c r="D18" s="217"/>
      <c r="E18" s="77"/>
      <c r="F18" s="71"/>
      <c r="G18" s="71"/>
      <c r="H18" s="72"/>
      <c r="I18" s="74"/>
      <c r="J18" s="70"/>
      <c r="K18" s="71"/>
      <c r="L18" s="71"/>
      <c r="M18" s="72"/>
      <c r="N18" s="2"/>
      <c r="O18" s="2"/>
    </row>
    <row r="19" spans="1:15" x14ac:dyDescent="0.3">
      <c r="A19" s="219" t="s">
        <v>21</v>
      </c>
      <c r="B19" s="219"/>
      <c r="C19" s="219"/>
      <c r="D19" s="219"/>
      <c r="E19" s="78"/>
      <c r="F19" s="210">
        <f>SUM(F4:H16)</f>
        <v>16480</v>
      </c>
      <c r="G19" s="210"/>
      <c r="H19" s="211"/>
      <c r="I19" s="91">
        <f>SUM(I4:I18)</f>
        <v>2</v>
      </c>
      <c r="J19" s="212">
        <f>SUM(J4:M18)</f>
        <v>0</v>
      </c>
      <c r="K19" s="213"/>
      <c r="L19" s="213"/>
      <c r="M19" s="214"/>
      <c r="N19" s="2"/>
      <c r="O19" s="2"/>
    </row>
    <row r="20" spans="1:15" s="28" customFormat="1" x14ac:dyDescent="0.3">
      <c r="A20" s="63"/>
      <c r="B20" s="63"/>
      <c r="C20" s="63"/>
      <c r="D20" s="63"/>
      <c r="E20" s="23"/>
      <c r="F20" s="208" t="s">
        <v>22</v>
      </c>
      <c r="G20" s="208"/>
      <c r="H20" s="208"/>
      <c r="I20" s="79" t="s">
        <v>23</v>
      </c>
      <c r="J20" s="209" t="s">
        <v>118</v>
      </c>
      <c r="K20" s="209"/>
      <c r="L20" s="209"/>
      <c r="M20" s="209"/>
      <c r="N20" s="27"/>
      <c r="O20" s="27"/>
    </row>
    <row r="21" spans="1:15" s="28" customFormat="1" x14ac:dyDescent="0.3">
      <c r="A21" s="63"/>
      <c r="B21" s="63"/>
      <c r="C21" s="63"/>
      <c r="D21" s="63"/>
      <c r="E21" s="23"/>
      <c r="F21" s="80"/>
      <c r="G21" s="80"/>
      <c r="H21" s="80"/>
      <c r="I21" s="80"/>
      <c r="J21" s="63"/>
      <c r="K21" s="63"/>
      <c r="L21" s="63"/>
      <c r="M21" s="63"/>
      <c r="N21" s="27"/>
      <c r="O21" s="27"/>
    </row>
    <row r="22" spans="1:15" ht="59.4" customHeight="1" x14ac:dyDescent="0.3">
      <c r="A22" s="193" t="s">
        <v>24</v>
      </c>
      <c r="B22" s="193"/>
      <c r="C22" s="193"/>
      <c r="D22" s="193"/>
      <c r="E22" s="193"/>
      <c r="F22" s="193"/>
      <c r="G22" s="193"/>
      <c r="H22" s="193"/>
      <c r="I22" s="193"/>
      <c r="J22" s="193"/>
      <c r="K22" s="193"/>
      <c r="L22" s="193"/>
      <c r="M22" s="193"/>
      <c r="N22" s="193"/>
    </row>
    <row r="23" spans="1:15" ht="34.200000000000003" customHeight="1" x14ac:dyDescent="0.3">
      <c r="A23" s="218" t="s">
        <v>16</v>
      </c>
      <c r="B23" s="218"/>
      <c r="C23" s="218"/>
      <c r="D23" s="218"/>
      <c r="E23" s="85" t="s">
        <v>25</v>
      </c>
      <c r="F23" s="218" t="s">
        <v>18</v>
      </c>
      <c r="G23" s="218"/>
      <c r="H23" s="218"/>
      <c r="I23" s="86" t="s">
        <v>19</v>
      </c>
      <c r="M23" s="2"/>
      <c r="N23" s="2"/>
    </row>
    <row r="24" spans="1:15" x14ac:dyDescent="0.3">
      <c r="A24" s="215"/>
      <c r="B24" s="215"/>
      <c r="C24" s="215"/>
      <c r="D24" s="215"/>
      <c r="E24" s="88"/>
      <c r="F24" s="196"/>
      <c r="G24" s="196"/>
      <c r="H24" s="196"/>
      <c r="I24" s="89"/>
      <c r="M24" s="2"/>
      <c r="N24" s="2"/>
    </row>
    <row r="25" spans="1:15" x14ac:dyDescent="0.3">
      <c r="A25" s="215"/>
      <c r="B25" s="215"/>
      <c r="C25" s="215"/>
      <c r="D25" s="215"/>
      <c r="E25" s="88"/>
      <c r="F25" s="196"/>
      <c r="G25" s="196"/>
      <c r="H25" s="196"/>
      <c r="I25" s="89"/>
      <c r="M25" s="2"/>
      <c r="N25" s="2"/>
    </row>
    <row r="26" spans="1:15" x14ac:dyDescent="0.3">
      <c r="A26" s="215"/>
      <c r="B26" s="215"/>
      <c r="C26" s="215"/>
      <c r="D26" s="215"/>
      <c r="E26" s="88"/>
      <c r="F26" s="196"/>
      <c r="G26" s="196"/>
      <c r="H26" s="196"/>
      <c r="I26" s="89"/>
      <c r="M26" s="2"/>
      <c r="N26" s="2"/>
    </row>
    <row r="27" spans="1:15" x14ac:dyDescent="0.3">
      <c r="A27" s="215"/>
      <c r="B27" s="215"/>
      <c r="C27" s="215"/>
      <c r="D27" s="215"/>
      <c r="E27" s="88"/>
      <c r="F27" s="196"/>
      <c r="G27" s="196"/>
      <c r="H27" s="196"/>
      <c r="I27" s="89"/>
      <c r="M27" s="2"/>
      <c r="N27" s="2"/>
    </row>
    <row r="28" spans="1:15" x14ac:dyDescent="0.3">
      <c r="A28" s="219" t="s">
        <v>21</v>
      </c>
      <c r="B28" s="219"/>
      <c r="C28" s="219"/>
      <c r="D28" s="219"/>
      <c r="E28" s="78"/>
      <c r="F28" s="197">
        <f>SUM(F24:H27)</f>
        <v>0</v>
      </c>
      <c r="G28" s="197"/>
      <c r="H28" s="197"/>
      <c r="I28" s="87">
        <f>SUM(I24:I27)</f>
        <v>0</v>
      </c>
      <c r="J28" s="83"/>
      <c r="K28" s="83"/>
      <c r="M28" s="2"/>
      <c r="N28" s="2"/>
    </row>
    <row r="29" spans="1:15" x14ac:dyDescent="0.3">
      <c r="A29" s="63"/>
      <c r="B29" s="63"/>
      <c r="C29" s="23"/>
      <c r="D29" s="64"/>
      <c r="E29" s="62"/>
      <c r="F29" s="195" t="s">
        <v>121</v>
      </c>
      <c r="G29" s="195"/>
      <c r="H29" s="195"/>
      <c r="I29" s="79" t="s">
        <v>122</v>
      </c>
      <c r="J29" s="80"/>
      <c r="K29" s="80"/>
      <c r="L29" s="2"/>
      <c r="M29" s="2"/>
      <c r="N29" s="2"/>
    </row>
    <row r="30" spans="1:15" x14ac:dyDescent="0.3">
      <c r="A30" s="63"/>
      <c r="B30" s="63"/>
      <c r="C30" s="23"/>
      <c r="D30" s="64"/>
      <c r="E30" s="62"/>
      <c r="F30" s="80"/>
      <c r="G30" s="80"/>
      <c r="H30" s="80"/>
      <c r="I30" s="80"/>
      <c r="J30" s="80"/>
      <c r="K30" s="80"/>
      <c r="L30" s="2"/>
      <c r="M30" s="2"/>
      <c r="N30" s="2"/>
    </row>
    <row r="31" spans="1:15" x14ac:dyDescent="0.3">
      <c r="A31" s="65" t="s">
        <v>114</v>
      </c>
      <c r="B31" s="63"/>
      <c r="C31" s="23"/>
      <c r="D31" s="64"/>
      <c r="E31" s="62"/>
      <c r="F31" s="62"/>
      <c r="G31" s="62"/>
      <c r="H31" s="62"/>
      <c r="I31" s="2"/>
      <c r="J31" s="2"/>
      <c r="K31" s="84"/>
      <c r="L31" s="2"/>
      <c r="M31" s="2"/>
      <c r="N31" s="2"/>
    </row>
    <row r="32" spans="1:15" ht="13.8" customHeight="1" x14ac:dyDescent="0.3">
      <c r="A32" s="187" t="s">
        <v>115</v>
      </c>
      <c r="B32" s="193"/>
      <c r="C32" s="193"/>
      <c r="D32" s="193"/>
      <c r="E32" s="193"/>
      <c r="F32" s="193"/>
      <c r="G32" s="193"/>
      <c r="H32" s="193"/>
      <c r="I32" s="193"/>
      <c r="J32" s="193"/>
      <c r="K32" s="193"/>
      <c r="L32" s="193"/>
      <c r="M32" s="193"/>
      <c r="N32" s="193"/>
    </row>
    <row r="33" spans="1:14" ht="13.8" customHeight="1" x14ac:dyDescent="0.3">
      <c r="A33" s="66" t="s">
        <v>116</v>
      </c>
      <c r="B33" s="51"/>
      <c r="C33" s="51"/>
      <c r="D33" s="51"/>
      <c r="E33" s="51"/>
      <c r="F33" s="51"/>
      <c r="G33" s="51"/>
      <c r="H33" s="51"/>
      <c r="I33" s="51"/>
      <c r="J33" s="51"/>
      <c r="K33" s="51"/>
      <c r="L33" s="51"/>
      <c r="M33" s="51"/>
      <c r="N33" s="51"/>
    </row>
    <row r="34" spans="1:14" ht="34.200000000000003" customHeight="1" x14ac:dyDescent="0.3">
      <c r="A34" s="187" t="s">
        <v>127</v>
      </c>
      <c r="B34" s="193"/>
      <c r="C34" s="193"/>
      <c r="D34" s="193"/>
      <c r="E34" s="193"/>
      <c r="F34" s="193"/>
      <c r="G34" s="193"/>
      <c r="H34" s="193"/>
      <c r="I34" s="193"/>
      <c r="J34" s="193"/>
      <c r="K34" s="193"/>
      <c r="L34" s="92">
        <v>1.5</v>
      </c>
      <c r="M34" s="90"/>
      <c r="N34" s="90"/>
    </row>
    <row r="35" spans="1:14" ht="27.6" customHeight="1" x14ac:dyDescent="0.3">
      <c r="A35" s="187" t="s">
        <v>123</v>
      </c>
      <c r="B35" s="193"/>
      <c r="C35" s="193"/>
      <c r="D35" s="193"/>
      <c r="E35" s="193"/>
      <c r="F35" s="193"/>
      <c r="G35" s="193"/>
      <c r="H35" s="193"/>
      <c r="I35" s="193"/>
      <c r="J35" s="193"/>
      <c r="K35" s="193"/>
      <c r="L35" s="93">
        <v>1</v>
      </c>
    </row>
    <row r="36" spans="1:14" ht="29.4" customHeight="1" x14ac:dyDescent="0.3">
      <c r="A36" s="187" t="s">
        <v>124</v>
      </c>
      <c r="B36" s="193"/>
      <c r="C36" s="193"/>
      <c r="D36" s="193"/>
      <c r="E36" s="193"/>
      <c r="F36" s="193"/>
      <c r="G36" s="193"/>
      <c r="H36" s="193"/>
      <c r="I36" s="193"/>
      <c r="J36" s="193"/>
      <c r="K36" s="193"/>
      <c r="L36" t="str">
        <f>+IF(L35&gt;L34,"PROCEED","N/A")</f>
        <v>N/A</v>
      </c>
    </row>
    <row r="37" spans="1:14" x14ac:dyDescent="0.3">
      <c r="A37" s="187" t="s">
        <v>125</v>
      </c>
      <c r="B37" s="193"/>
      <c r="C37" s="193"/>
      <c r="D37" s="193"/>
      <c r="E37" s="193"/>
      <c r="F37" s="193"/>
      <c r="G37" s="193"/>
      <c r="H37" s="193"/>
      <c r="I37" s="193"/>
      <c r="J37" s="193"/>
      <c r="K37" s="193"/>
      <c r="L37" s="93"/>
    </row>
    <row r="38" spans="1:14" ht="42.6" customHeight="1" x14ac:dyDescent="0.3">
      <c r="A38" s="187" t="s">
        <v>126</v>
      </c>
      <c r="B38" s="193"/>
      <c r="C38" s="193"/>
      <c r="D38" s="193"/>
      <c r="E38" s="193"/>
      <c r="F38" s="193"/>
      <c r="G38" s="193"/>
      <c r="H38" s="193"/>
      <c r="I38" s="193"/>
      <c r="J38" s="193"/>
      <c r="K38" s="193"/>
      <c r="L38" s="94" t="str">
        <f>+IF(L36="PROCEED",IF(L37&gt;L35,1,"N/A"),"N/A")</f>
        <v>N/A</v>
      </c>
    </row>
  </sheetData>
  <mergeCells count="73">
    <mergeCell ref="A1:N1"/>
    <mergeCell ref="A2:N2"/>
    <mergeCell ref="A32:N32"/>
    <mergeCell ref="A3:D3"/>
    <mergeCell ref="A4:D4"/>
    <mergeCell ref="A5:D5"/>
    <mergeCell ref="A6:D6"/>
    <mergeCell ref="A7:D7"/>
    <mergeCell ref="A15:D15"/>
    <mergeCell ref="A16:D16"/>
    <mergeCell ref="A17:D17"/>
    <mergeCell ref="A27:D27"/>
    <mergeCell ref="A28:D28"/>
    <mergeCell ref="A25:D25"/>
    <mergeCell ref="A26:D26"/>
    <mergeCell ref="A22:N22"/>
    <mergeCell ref="A24:D24"/>
    <mergeCell ref="A18:D18"/>
    <mergeCell ref="A23:D23"/>
    <mergeCell ref="F23:H23"/>
    <mergeCell ref="A19:D19"/>
    <mergeCell ref="A13:D13"/>
    <mergeCell ref="A14:D14"/>
    <mergeCell ref="J4:M4"/>
    <mergeCell ref="J5:M5"/>
    <mergeCell ref="J6:M6"/>
    <mergeCell ref="J7:M7"/>
    <mergeCell ref="A8:D8"/>
    <mergeCell ref="A9:D9"/>
    <mergeCell ref="A10:D10"/>
    <mergeCell ref="A11:D11"/>
    <mergeCell ref="A12:D12"/>
    <mergeCell ref="J15:M15"/>
    <mergeCell ref="F20:H20"/>
    <mergeCell ref="J20:M20"/>
    <mergeCell ref="F19:H19"/>
    <mergeCell ref="F4:H4"/>
    <mergeCell ref="F5:H5"/>
    <mergeCell ref="F6:H6"/>
    <mergeCell ref="F7:H7"/>
    <mergeCell ref="J16:M16"/>
    <mergeCell ref="J17:M17"/>
    <mergeCell ref="J19:M19"/>
    <mergeCell ref="F11:H11"/>
    <mergeCell ref="F12:H12"/>
    <mergeCell ref="F13:H13"/>
    <mergeCell ref="J3:M3"/>
    <mergeCell ref="F3:H3"/>
    <mergeCell ref="F15:H15"/>
    <mergeCell ref="F16:H16"/>
    <mergeCell ref="F17:H17"/>
    <mergeCell ref="F14:H14"/>
    <mergeCell ref="J8:M8"/>
    <mergeCell ref="J9:M9"/>
    <mergeCell ref="J10:M10"/>
    <mergeCell ref="J11:M11"/>
    <mergeCell ref="J12:M12"/>
    <mergeCell ref="J13:M13"/>
    <mergeCell ref="J14:M14"/>
    <mergeCell ref="F8:H8"/>
    <mergeCell ref="F9:H9"/>
    <mergeCell ref="F10:H10"/>
    <mergeCell ref="F29:H29"/>
    <mergeCell ref="F24:H24"/>
    <mergeCell ref="F25:H25"/>
    <mergeCell ref="F26:H26"/>
    <mergeCell ref="F27:H27"/>
    <mergeCell ref="F28:H28"/>
    <mergeCell ref="A34:K34"/>
    <mergeCell ref="A35:K35"/>
    <mergeCell ref="A36:K36"/>
    <mergeCell ref="A37:K37"/>
    <mergeCell ref="A38:K3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470F-C022-42A3-8080-9AE920326A67}">
  <dimension ref="A1:N22"/>
  <sheetViews>
    <sheetView workbookViewId="0">
      <selection sqref="A1:L17"/>
    </sheetView>
  </sheetViews>
  <sheetFormatPr defaultRowHeight="14.4" x14ac:dyDescent="0.3"/>
  <sheetData>
    <row r="1" spans="1:14" x14ac:dyDescent="0.3">
      <c r="A1" s="191"/>
      <c r="B1" s="191"/>
      <c r="C1" s="191"/>
      <c r="D1" s="191"/>
      <c r="E1" s="191"/>
      <c r="F1" s="191"/>
      <c r="G1" s="191"/>
      <c r="H1" s="191"/>
      <c r="I1" s="191"/>
      <c r="J1" s="191"/>
      <c r="K1" s="191"/>
      <c r="L1" s="191"/>
      <c r="M1" s="99"/>
      <c r="N1" s="99"/>
    </row>
    <row r="2" spans="1:14" x14ac:dyDescent="0.3">
      <c r="A2" s="191"/>
      <c r="B2" s="191"/>
      <c r="C2" s="191"/>
      <c r="D2" s="191"/>
      <c r="E2" s="191"/>
      <c r="F2" s="191"/>
      <c r="G2" s="191"/>
      <c r="H2" s="191"/>
      <c r="I2" s="191"/>
      <c r="J2" s="191"/>
      <c r="K2" s="191"/>
      <c r="L2" s="191"/>
      <c r="M2" s="100"/>
      <c r="N2" s="100"/>
    </row>
    <row r="3" spans="1:14" x14ac:dyDescent="0.3">
      <c r="A3" s="191"/>
      <c r="B3" s="191"/>
      <c r="C3" s="191"/>
      <c r="D3" s="191"/>
      <c r="E3" s="191"/>
      <c r="F3" s="191"/>
      <c r="G3" s="191"/>
      <c r="H3" s="191"/>
      <c r="I3" s="191"/>
      <c r="J3" s="191"/>
      <c r="K3" s="191"/>
      <c r="L3" s="191"/>
      <c r="M3" s="100"/>
      <c r="N3" s="100"/>
    </row>
    <row r="4" spans="1:14" ht="39.6" customHeight="1" x14ac:dyDescent="0.3">
      <c r="A4" s="191"/>
      <c r="B4" s="191"/>
      <c r="C4" s="191"/>
      <c r="D4" s="191"/>
      <c r="E4" s="191"/>
      <c r="F4" s="191"/>
      <c r="G4" s="191"/>
      <c r="H4" s="191"/>
      <c r="I4" s="191"/>
      <c r="J4" s="191"/>
      <c r="K4" s="191"/>
      <c r="L4" s="191"/>
      <c r="M4" s="101"/>
      <c r="N4" s="101"/>
    </row>
    <row r="5" spans="1:14" ht="15.6" customHeight="1" x14ac:dyDescent="0.3">
      <c r="A5" s="191"/>
      <c r="B5" s="191"/>
      <c r="C5" s="191"/>
      <c r="D5" s="191"/>
      <c r="E5" s="191"/>
      <c r="F5" s="191"/>
      <c r="G5" s="191"/>
      <c r="H5" s="191"/>
      <c r="I5" s="191"/>
      <c r="J5" s="191"/>
      <c r="K5" s="191"/>
      <c r="L5" s="191"/>
      <c r="M5" s="101"/>
      <c r="N5" s="101"/>
    </row>
    <row r="6" spans="1:14" ht="27.6" customHeight="1" x14ac:dyDescent="0.3">
      <c r="A6" s="191"/>
      <c r="B6" s="191"/>
      <c r="C6" s="191"/>
      <c r="D6" s="191"/>
      <c r="E6" s="191"/>
      <c r="F6" s="191"/>
      <c r="G6" s="191"/>
      <c r="H6" s="191"/>
      <c r="I6" s="191"/>
      <c r="J6" s="191"/>
      <c r="K6" s="191"/>
      <c r="L6" s="191"/>
      <c r="M6" s="101"/>
      <c r="N6" s="101"/>
    </row>
    <row r="7" spans="1:14" ht="26.4" customHeight="1" x14ac:dyDescent="0.3">
      <c r="A7" s="191"/>
      <c r="B7" s="191"/>
      <c r="C7" s="191"/>
      <c r="D7" s="191"/>
      <c r="E7" s="191"/>
      <c r="F7" s="191"/>
      <c r="G7" s="191"/>
      <c r="H7" s="191"/>
      <c r="I7" s="191"/>
      <c r="J7" s="191"/>
      <c r="K7" s="191"/>
      <c r="L7" s="191"/>
      <c r="M7" s="101"/>
      <c r="N7" s="101"/>
    </row>
    <row r="8" spans="1:14" ht="30" customHeight="1" x14ac:dyDescent="0.3">
      <c r="A8" s="191"/>
      <c r="B8" s="191"/>
      <c r="C8" s="191"/>
      <c r="D8" s="191"/>
      <c r="E8" s="191"/>
      <c r="F8" s="191"/>
      <c r="G8" s="191"/>
      <c r="H8" s="191"/>
      <c r="I8" s="191"/>
      <c r="J8" s="191"/>
      <c r="K8" s="191"/>
      <c r="L8" s="191"/>
      <c r="M8" s="101"/>
      <c r="N8" s="101"/>
    </row>
    <row r="9" spans="1:14" ht="32.4" customHeight="1" x14ac:dyDescent="0.3">
      <c r="A9" s="191"/>
      <c r="B9" s="191"/>
      <c r="C9" s="191"/>
      <c r="D9" s="191"/>
      <c r="E9" s="191"/>
      <c r="F9" s="191"/>
      <c r="G9" s="191"/>
      <c r="H9" s="191"/>
      <c r="I9" s="191"/>
      <c r="J9" s="191"/>
      <c r="K9" s="191"/>
      <c r="L9" s="191"/>
      <c r="M9" s="101"/>
      <c r="N9" s="101"/>
    </row>
    <row r="10" spans="1:14" ht="63.6" customHeight="1" x14ac:dyDescent="0.3">
      <c r="A10" s="191"/>
      <c r="B10" s="191"/>
      <c r="C10" s="191"/>
      <c r="D10" s="191"/>
      <c r="E10" s="191"/>
      <c r="F10" s="191"/>
      <c r="G10" s="191"/>
      <c r="H10" s="191"/>
      <c r="I10" s="191"/>
      <c r="J10" s="191"/>
      <c r="K10" s="191"/>
      <c r="L10" s="191"/>
    </row>
    <row r="11" spans="1:14" ht="63.6" customHeight="1" x14ac:dyDescent="0.3">
      <c r="A11" s="191"/>
      <c r="B11" s="191"/>
      <c r="C11" s="191"/>
      <c r="D11" s="191"/>
      <c r="E11" s="191"/>
      <c r="F11" s="191"/>
      <c r="G11" s="191"/>
      <c r="H11" s="191"/>
      <c r="I11" s="191"/>
      <c r="J11" s="191"/>
      <c r="K11" s="191"/>
      <c r="L11" s="191"/>
      <c r="M11" s="101"/>
      <c r="N11" s="101"/>
    </row>
    <row r="12" spans="1:14" ht="63.6" customHeight="1" x14ac:dyDescent="0.3">
      <c r="A12" s="191"/>
      <c r="B12" s="191"/>
      <c r="C12" s="191"/>
      <c r="D12" s="191"/>
      <c r="E12" s="191"/>
      <c r="F12" s="191"/>
      <c r="G12" s="191"/>
      <c r="H12" s="191"/>
      <c r="I12" s="191"/>
      <c r="J12" s="191"/>
      <c r="K12" s="191"/>
      <c r="L12" s="191"/>
      <c r="M12" s="101"/>
      <c r="N12" s="101"/>
    </row>
    <row r="13" spans="1:14" ht="63.6" customHeight="1" x14ac:dyDescent="0.3">
      <c r="A13" s="191"/>
      <c r="B13" s="191"/>
      <c r="C13" s="191"/>
      <c r="D13" s="191"/>
      <c r="E13" s="191"/>
      <c r="F13" s="191"/>
      <c r="G13" s="191"/>
      <c r="H13" s="191"/>
      <c r="I13" s="191"/>
      <c r="J13" s="191"/>
      <c r="K13" s="191"/>
      <c r="L13" s="191"/>
      <c r="M13" s="101"/>
      <c r="N13" s="101"/>
    </row>
    <row r="14" spans="1:14" ht="63.6" customHeight="1" x14ac:dyDescent="0.3">
      <c r="A14" s="191"/>
      <c r="B14" s="191"/>
      <c r="C14" s="191"/>
      <c r="D14" s="191"/>
      <c r="E14" s="191"/>
      <c r="F14" s="191"/>
      <c r="G14" s="191"/>
      <c r="H14" s="191"/>
      <c r="I14" s="191"/>
      <c r="J14" s="191"/>
      <c r="K14" s="191"/>
      <c r="L14" s="191"/>
      <c r="M14" s="101"/>
      <c r="N14" s="101"/>
    </row>
    <row r="15" spans="1:14" ht="63.6" customHeight="1" x14ac:dyDescent="0.3">
      <c r="A15" s="191"/>
      <c r="B15" s="191"/>
      <c r="C15" s="191"/>
      <c r="D15" s="191"/>
      <c r="E15" s="191"/>
      <c r="F15" s="191"/>
      <c r="G15" s="191"/>
      <c r="H15" s="191"/>
      <c r="I15" s="191"/>
      <c r="J15" s="191"/>
      <c r="K15" s="191"/>
      <c r="L15" s="191"/>
      <c r="M15" s="101"/>
      <c r="N15" s="101"/>
    </row>
    <row r="16" spans="1:14" ht="63.6" customHeight="1" x14ac:dyDescent="0.3">
      <c r="A16" s="191"/>
      <c r="B16" s="191"/>
      <c r="C16" s="191"/>
      <c r="D16" s="191"/>
      <c r="E16" s="191"/>
      <c r="F16" s="191"/>
      <c r="G16" s="191"/>
      <c r="H16" s="191"/>
      <c r="I16" s="191"/>
      <c r="J16" s="191"/>
      <c r="K16" s="191"/>
      <c r="L16" s="191"/>
    </row>
    <row r="17" spans="1:14" ht="63.6" customHeight="1" x14ac:dyDescent="0.3">
      <c r="A17" s="191"/>
      <c r="B17" s="191"/>
      <c r="C17" s="191"/>
      <c r="D17" s="191"/>
      <c r="E17" s="191"/>
      <c r="F17" s="191"/>
      <c r="G17" s="191"/>
      <c r="H17" s="191"/>
      <c r="I17" s="191"/>
      <c r="J17" s="191"/>
      <c r="K17" s="191"/>
      <c r="L17" s="191"/>
      <c r="M17" s="101"/>
      <c r="N17" s="101"/>
    </row>
    <row r="18" spans="1:14" ht="63.6" customHeight="1" x14ac:dyDescent="0.3">
      <c r="A18" s="101"/>
      <c r="B18" s="101"/>
      <c r="C18" s="101"/>
      <c r="D18" s="101"/>
      <c r="E18" s="101"/>
      <c r="F18" s="101"/>
      <c r="G18" s="101"/>
      <c r="H18" s="101"/>
      <c r="I18" s="101"/>
      <c r="J18" s="101"/>
      <c r="K18" s="101"/>
      <c r="L18" s="101"/>
      <c r="M18" s="101"/>
      <c r="N18" s="101"/>
    </row>
    <row r="19" spans="1:14" ht="63.6" customHeight="1" x14ac:dyDescent="0.3">
      <c r="A19" s="101"/>
      <c r="B19" s="101"/>
      <c r="C19" s="101"/>
      <c r="D19" s="101"/>
      <c r="E19" s="101"/>
      <c r="F19" s="101"/>
      <c r="G19" s="101"/>
      <c r="H19" s="101"/>
      <c r="I19" s="101"/>
      <c r="J19" s="101"/>
      <c r="K19" s="101"/>
      <c r="L19" s="101"/>
      <c r="M19" s="101"/>
      <c r="N19" s="101"/>
    </row>
    <row r="20" spans="1:14" ht="63.6" customHeight="1" x14ac:dyDescent="0.3">
      <c r="A20" s="101"/>
      <c r="B20" s="101"/>
      <c r="C20" s="101"/>
      <c r="D20" s="101"/>
      <c r="E20" s="101"/>
      <c r="F20" s="101"/>
      <c r="G20" s="101"/>
      <c r="H20" s="101"/>
      <c r="I20" s="101"/>
      <c r="J20" s="101"/>
      <c r="K20" s="101"/>
      <c r="L20" s="101"/>
      <c r="M20" s="101"/>
      <c r="N20" s="101"/>
    </row>
    <row r="21" spans="1:14" ht="63.6" customHeight="1" x14ac:dyDescent="0.3"/>
    <row r="22" spans="1:14" x14ac:dyDescent="0.3">
      <c r="A22" s="101"/>
      <c r="B22" s="101"/>
      <c r="C22" s="101"/>
      <c r="D22" s="101"/>
      <c r="E22" s="101"/>
      <c r="F22" s="101"/>
      <c r="G22" s="101"/>
      <c r="H22" s="101"/>
      <c r="I22" s="101"/>
      <c r="J22" s="101"/>
      <c r="K22" s="101"/>
      <c r="L22" s="101"/>
      <c r="M22" s="101"/>
      <c r="N22" s="101"/>
    </row>
  </sheetData>
  <mergeCells count="1">
    <mergeCell ref="A1:L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9F0DB-DC64-412C-A811-2D524C0603AF}">
  <dimension ref="A1:M8"/>
  <sheetViews>
    <sheetView workbookViewId="0">
      <selection activeCell="B10" sqref="B10"/>
    </sheetView>
  </sheetViews>
  <sheetFormatPr defaultRowHeight="14.4" x14ac:dyDescent="0.3"/>
  <cols>
    <col min="1" max="1" width="20.5546875" customWidth="1"/>
    <col min="2" max="2" width="28.33203125" customWidth="1"/>
    <col min="3" max="3" width="38.77734375" customWidth="1"/>
    <col min="4" max="4" width="16.6640625" customWidth="1"/>
  </cols>
  <sheetData>
    <row r="1" spans="1:13" ht="256.8" customHeight="1" x14ac:dyDescent="0.3">
      <c r="A1" s="225"/>
      <c r="B1" s="225"/>
      <c r="C1" s="225"/>
      <c r="D1" s="225"/>
      <c r="E1" s="73"/>
      <c r="F1" s="73"/>
      <c r="G1" s="73"/>
      <c r="H1" s="73"/>
      <c r="I1" s="73"/>
      <c r="J1" s="73"/>
      <c r="K1" s="73"/>
      <c r="L1" s="73"/>
      <c r="M1" s="73"/>
    </row>
    <row r="2" spans="1:13" ht="15" thickBot="1" x14ac:dyDescent="0.35"/>
    <row r="3" spans="1:13" ht="15" thickBot="1" x14ac:dyDescent="0.35">
      <c r="A3" s="226" t="s">
        <v>128</v>
      </c>
      <c r="B3" s="227"/>
      <c r="C3" s="228" t="s">
        <v>129</v>
      </c>
      <c r="D3" s="229"/>
    </row>
    <row r="4" spans="1:13" ht="15" thickBot="1" x14ac:dyDescent="0.35">
      <c r="A4" s="230"/>
      <c r="B4" s="231"/>
      <c r="C4" s="230"/>
      <c r="D4" s="231"/>
    </row>
    <row r="5" spans="1:13" ht="31.2" customHeight="1" thickTop="1" thickBot="1" x14ac:dyDescent="0.35">
      <c r="A5" s="102" t="s">
        <v>130</v>
      </c>
      <c r="B5" s="232" t="s">
        <v>131</v>
      </c>
      <c r="C5" s="233"/>
      <c r="D5" s="103"/>
    </row>
    <row r="6" spans="1:13" ht="15" thickBot="1" x14ac:dyDescent="0.35">
      <c r="A6" s="102" t="s">
        <v>132</v>
      </c>
      <c r="B6" s="223" t="s">
        <v>133</v>
      </c>
      <c r="C6" s="224"/>
      <c r="D6" s="104"/>
    </row>
    <row r="7" spans="1:13" ht="27" thickBot="1" x14ac:dyDescent="0.35">
      <c r="A7" s="102" t="s">
        <v>134</v>
      </c>
      <c r="B7" s="223" t="s">
        <v>135</v>
      </c>
      <c r="C7" s="224"/>
      <c r="D7" s="103"/>
    </row>
    <row r="8" spans="1:13" ht="15" thickBot="1" x14ac:dyDescent="0.35">
      <c r="A8" s="102" t="s">
        <v>136</v>
      </c>
      <c r="B8" s="223" t="s">
        <v>137</v>
      </c>
      <c r="C8" s="224"/>
      <c r="D8" s="104"/>
    </row>
  </sheetData>
  <mergeCells count="9">
    <mergeCell ref="B6:C6"/>
    <mergeCell ref="B7:C7"/>
    <mergeCell ref="B8:C8"/>
    <mergeCell ref="A1:D1"/>
    <mergeCell ref="A3:B3"/>
    <mergeCell ref="C3:D3"/>
    <mergeCell ref="A4:B4"/>
    <mergeCell ref="C4:D4"/>
    <mergeCell ref="B5:C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9CA82-4B5C-4327-81A5-CDA18E312722}">
  <dimension ref="A1:N106"/>
  <sheetViews>
    <sheetView workbookViewId="0">
      <selection activeCell="K9" sqref="K9"/>
    </sheetView>
  </sheetViews>
  <sheetFormatPr defaultRowHeight="14.4" x14ac:dyDescent="0.3"/>
  <cols>
    <col min="1" max="1" width="18.6640625" style="2" customWidth="1"/>
    <col min="2" max="2" width="22" style="2" customWidth="1"/>
    <col min="3" max="3" width="14" style="2" customWidth="1"/>
    <col min="4" max="4" width="11.5546875" style="2" customWidth="1"/>
    <col min="5" max="5" width="5.77734375" style="2" customWidth="1"/>
    <col min="6" max="6" width="3.33203125" style="2" customWidth="1"/>
    <col min="7" max="7" width="18.6640625" style="2" customWidth="1"/>
    <col min="8" max="9" width="2.21875" style="2" customWidth="1"/>
    <col min="10" max="10" width="6.88671875" style="2" customWidth="1"/>
    <col min="11" max="11" width="14" style="2" customWidth="1"/>
    <col min="12" max="12" width="3.33203125" style="2" customWidth="1"/>
    <col min="13" max="13" width="2.21875" style="2" customWidth="1"/>
    <col min="14" max="14" width="3.33203125" style="2" customWidth="1"/>
    <col min="15" max="15" width="228.6640625" style="2" customWidth="1"/>
    <col min="16" max="16384" width="8.88671875" style="2"/>
  </cols>
  <sheetData>
    <row r="1" spans="1:14" ht="14.25" customHeight="1" x14ac:dyDescent="0.3">
      <c r="A1" s="145"/>
      <c r="B1" s="145"/>
      <c r="C1" s="145"/>
      <c r="D1" s="145"/>
      <c r="E1" s="145"/>
      <c r="F1" s="145"/>
      <c r="G1" s="145"/>
      <c r="H1" s="145"/>
      <c r="I1" s="145"/>
      <c r="J1" s="145"/>
      <c r="K1" s="114"/>
      <c r="L1" s="114"/>
      <c r="M1" s="114"/>
      <c r="N1" s="114"/>
    </row>
    <row r="2" spans="1:14" ht="103.05" customHeight="1" x14ac:dyDescent="0.3">
      <c r="A2" s="145"/>
      <c r="B2" s="145"/>
      <c r="C2" s="145"/>
      <c r="D2" s="145"/>
      <c r="E2" s="145"/>
      <c r="F2" s="145"/>
      <c r="G2" s="145"/>
      <c r="H2" s="145"/>
      <c r="I2" s="145"/>
      <c r="J2" s="145"/>
      <c r="K2" s="10"/>
      <c r="L2" s="10"/>
      <c r="M2" s="10"/>
      <c r="N2" s="10"/>
    </row>
    <row r="3" spans="1:14" ht="409.05" customHeight="1" x14ac:dyDescent="0.3">
      <c r="A3" s="145"/>
      <c r="B3" s="145"/>
      <c r="C3" s="145"/>
      <c r="D3" s="145"/>
      <c r="E3" s="145"/>
      <c r="F3" s="145"/>
      <c r="G3" s="145"/>
      <c r="H3" s="145"/>
      <c r="I3" s="145"/>
      <c r="J3" s="145"/>
      <c r="K3" s="4"/>
      <c r="L3" s="4"/>
      <c r="M3" s="4"/>
      <c r="N3" s="4"/>
    </row>
    <row r="4" spans="1:14" ht="130.94999999999999" customHeight="1" x14ac:dyDescent="0.3">
      <c r="A4" s="145"/>
      <c r="B4" s="145"/>
      <c r="C4" s="145"/>
      <c r="D4" s="145"/>
      <c r="E4" s="145"/>
      <c r="F4" s="145"/>
      <c r="G4" s="145"/>
      <c r="H4" s="145"/>
      <c r="I4" s="145"/>
      <c r="J4" s="145"/>
      <c r="K4" s="4"/>
      <c r="L4" s="4"/>
      <c r="M4" s="4"/>
      <c r="N4" s="4"/>
    </row>
    <row r="5" spans="1:14" ht="14.25" customHeight="1" x14ac:dyDescent="0.3">
      <c r="A5" s="145"/>
      <c r="B5" s="145"/>
      <c r="C5" s="145"/>
      <c r="D5" s="145"/>
      <c r="E5" s="145"/>
      <c r="F5" s="145"/>
      <c r="G5" s="145"/>
      <c r="H5" s="145"/>
      <c r="I5" s="145"/>
      <c r="J5" s="145"/>
      <c r="K5" s="4"/>
      <c r="L5" s="4"/>
      <c r="M5" s="4"/>
      <c r="N5" s="4"/>
    </row>
    <row r="6" spans="1:14" ht="28.95" customHeight="1" x14ac:dyDescent="0.3">
      <c r="A6" s="145"/>
      <c r="B6" s="145"/>
      <c r="C6" s="145"/>
      <c r="D6" s="145"/>
      <c r="E6" s="145"/>
      <c r="F6" s="145"/>
      <c r="G6" s="145"/>
      <c r="H6" s="145"/>
      <c r="I6" s="145"/>
      <c r="J6" s="145"/>
    </row>
    <row r="7" spans="1:14" ht="14.25" customHeight="1" x14ac:dyDescent="0.3">
      <c r="A7" s="145"/>
      <c r="B7" s="145"/>
      <c r="C7" s="145"/>
      <c r="D7" s="145"/>
      <c r="E7" s="145"/>
      <c r="F7" s="145"/>
      <c r="G7" s="145"/>
      <c r="H7" s="145"/>
      <c r="I7" s="145"/>
      <c r="J7" s="145"/>
    </row>
    <row r="8" spans="1:14" ht="11.25" customHeight="1" x14ac:dyDescent="0.3"/>
    <row r="9" spans="1:14" ht="13.2" customHeight="1" x14ac:dyDescent="0.3"/>
    <row r="10" spans="1:14" ht="11.25" customHeight="1" x14ac:dyDescent="0.3"/>
    <row r="11" spans="1:14" ht="14.25" customHeight="1" x14ac:dyDescent="0.3"/>
    <row r="12" spans="1:14" ht="11.25" customHeight="1" x14ac:dyDescent="0.3"/>
    <row r="13" spans="1:14" ht="13.2" customHeight="1" x14ac:dyDescent="0.3"/>
    <row r="14" spans="1:14" ht="14.25" customHeight="1" x14ac:dyDescent="0.3"/>
    <row r="15" spans="1:14" ht="14.25" customHeight="1" x14ac:dyDescent="0.3"/>
    <row r="16" spans="1:14" ht="14.25" customHeight="1" x14ac:dyDescent="0.3"/>
    <row r="17" ht="14.25" customHeight="1" x14ac:dyDescent="0.3"/>
    <row r="18" ht="14.25" customHeight="1" x14ac:dyDescent="0.3"/>
    <row r="19" ht="45" customHeight="1" x14ac:dyDescent="0.3"/>
    <row r="20" ht="15" customHeight="1" x14ac:dyDescent="0.3"/>
    <row r="21" ht="15" customHeight="1" x14ac:dyDescent="0.3"/>
    <row r="22" ht="87.75" customHeight="1" x14ac:dyDescent="0.3"/>
    <row r="23" ht="14.25" customHeight="1" x14ac:dyDescent="0.3"/>
    <row r="24" ht="14.25" customHeight="1" x14ac:dyDescent="0.3"/>
    <row r="25" ht="14.25" customHeight="1" x14ac:dyDescent="0.3"/>
    <row r="26" ht="28.5" customHeight="1" x14ac:dyDescent="0.3"/>
    <row r="27" ht="14.25" customHeight="1" x14ac:dyDescent="0.3"/>
    <row r="28" ht="14.25" customHeight="1" x14ac:dyDescent="0.3"/>
    <row r="29" ht="28.5" customHeight="1" x14ac:dyDescent="0.3"/>
    <row r="30" ht="14.25" customHeight="1" x14ac:dyDescent="0.3"/>
    <row r="31" ht="14.25" customHeight="1" x14ac:dyDescent="0.3"/>
    <row r="32" ht="28.5" customHeight="1" x14ac:dyDescent="0.3"/>
    <row r="33" spans="1:14" ht="14.25" customHeight="1" x14ac:dyDescent="0.3">
      <c r="A33" s="45"/>
      <c r="B33" s="45"/>
      <c r="C33" s="45"/>
      <c r="D33" s="45"/>
      <c r="E33" s="45"/>
      <c r="F33" s="45"/>
      <c r="G33" s="45"/>
      <c r="H33" s="45"/>
      <c r="I33" s="45"/>
      <c r="J33" s="45"/>
      <c r="K33" s="45"/>
      <c r="L33" s="45"/>
      <c r="M33" s="45"/>
      <c r="N33" s="45"/>
    </row>
    <row r="34" spans="1:14" ht="14.25" customHeight="1" x14ac:dyDescent="0.3">
      <c r="A34" s="46"/>
      <c r="B34" s="46"/>
      <c r="C34" s="46"/>
      <c r="D34" s="46"/>
      <c r="E34" s="46"/>
      <c r="F34" s="46"/>
      <c r="G34" s="46"/>
      <c r="H34" s="46"/>
      <c r="I34" s="46"/>
      <c r="J34" s="46"/>
      <c r="K34" s="46"/>
      <c r="L34" s="46"/>
      <c r="M34" s="46"/>
      <c r="N34" s="46"/>
    </row>
    <row r="35" spans="1:14" ht="94.5" customHeight="1" x14ac:dyDescent="0.3">
      <c r="A35" s="46"/>
      <c r="B35" s="46"/>
      <c r="C35" s="46"/>
      <c r="D35" s="46"/>
      <c r="E35" s="46"/>
      <c r="F35" s="46"/>
      <c r="G35" s="46"/>
      <c r="H35" s="46"/>
      <c r="I35" s="46"/>
      <c r="J35" s="46"/>
      <c r="K35" s="46"/>
      <c r="L35" s="46"/>
      <c r="M35" s="46"/>
      <c r="N35" s="46"/>
    </row>
    <row r="36" spans="1:14" ht="28.5" customHeight="1" x14ac:dyDescent="0.3">
      <c r="A36" s="46"/>
      <c r="B36" s="46"/>
      <c r="C36" s="46"/>
      <c r="D36" s="46"/>
      <c r="E36" s="46"/>
      <c r="F36" s="46"/>
      <c r="G36" s="46"/>
      <c r="H36" s="46"/>
      <c r="I36" s="46"/>
      <c r="J36" s="46"/>
      <c r="K36" s="46"/>
      <c r="L36" s="46"/>
      <c r="M36" s="46"/>
      <c r="N36" s="46"/>
    </row>
    <row r="37" spans="1:14" ht="28.5" customHeight="1" x14ac:dyDescent="0.3">
      <c r="A37" s="46"/>
      <c r="B37" s="46"/>
      <c r="C37" s="46"/>
      <c r="D37" s="46"/>
      <c r="E37" s="46"/>
      <c r="F37" s="46"/>
      <c r="G37" s="46"/>
      <c r="H37" s="46"/>
      <c r="I37" s="46"/>
      <c r="J37" s="46"/>
      <c r="K37" s="46"/>
      <c r="L37" s="46"/>
      <c r="M37" s="46"/>
      <c r="N37" s="46"/>
    </row>
    <row r="38" spans="1:14" ht="34.049999999999997" customHeight="1" x14ac:dyDescent="0.3">
      <c r="A38" s="46"/>
      <c r="B38" s="46"/>
      <c r="C38" s="46"/>
      <c r="D38" s="46"/>
      <c r="E38" s="46"/>
      <c r="F38" s="46"/>
      <c r="G38" s="46"/>
      <c r="H38" s="46"/>
      <c r="I38" s="46"/>
      <c r="J38" s="46"/>
      <c r="K38" s="46"/>
      <c r="L38" s="46"/>
      <c r="M38" s="46"/>
      <c r="N38" s="46"/>
    </row>
    <row r="39" spans="1:14" ht="68.7" customHeight="1" x14ac:dyDescent="0.3">
      <c r="A39" s="46"/>
      <c r="B39" s="46"/>
      <c r="C39" s="46"/>
      <c r="D39" s="46"/>
      <c r="E39" s="46"/>
      <c r="F39" s="46"/>
      <c r="G39" s="46"/>
      <c r="H39" s="46"/>
      <c r="I39" s="46"/>
      <c r="J39" s="46"/>
      <c r="K39" s="46"/>
      <c r="L39" s="46"/>
      <c r="M39" s="46"/>
      <c r="N39" s="46"/>
    </row>
    <row r="40" spans="1:14" ht="45.45" customHeight="1" x14ac:dyDescent="0.3">
      <c r="A40" s="46"/>
      <c r="B40" s="46"/>
      <c r="C40" s="46"/>
      <c r="D40" s="46"/>
      <c r="E40" s="46"/>
      <c r="F40" s="46"/>
      <c r="G40" s="46"/>
      <c r="H40" s="46"/>
      <c r="I40" s="46"/>
      <c r="J40" s="46"/>
      <c r="K40" s="46"/>
      <c r="L40" s="46"/>
      <c r="M40" s="46"/>
      <c r="N40" s="46"/>
    </row>
    <row r="41" spans="1:14" ht="91.5" customHeight="1" x14ac:dyDescent="0.3">
      <c r="A41" s="46"/>
      <c r="B41" s="46"/>
      <c r="C41" s="46"/>
      <c r="D41" s="46"/>
      <c r="E41" s="46"/>
      <c r="F41" s="46"/>
      <c r="G41" s="46"/>
      <c r="H41" s="46"/>
      <c r="I41" s="46"/>
      <c r="J41" s="46"/>
      <c r="K41" s="46"/>
      <c r="L41" s="46"/>
      <c r="M41" s="46"/>
      <c r="N41" s="46"/>
    </row>
    <row r="42" spans="1:14" ht="14.25" customHeight="1" x14ac:dyDescent="0.3">
      <c r="A42" s="45"/>
      <c r="B42" s="45"/>
      <c r="C42" s="45"/>
      <c r="D42" s="45"/>
      <c r="E42" s="45"/>
      <c r="F42" s="45"/>
      <c r="G42" s="45"/>
      <c r="H42" s="45"/>
      <c r="I42" s="45"/>
      <c r="J42" s="45"/>
      <c r="K42" s="45"/>
      <c r="L42" s="45"/>
      <c r="M42" s="45"/>
      <c r="N42" s="45"/>
    </row>
    <row r="43" spans="1:14" ht="14.25" customHeight="1" x14ac:dyDescent="0.3">
      <c r="A43" s="45"/>
      <c r="B43" s="45"/>
      <c r="C43" s="45"/>
      <c r="D43" s="45"/>
      <c r="E43" s="45"/>
      <c r="F43" s="45"/>
      <c r="G43" s="45"/>
      <c r="H43" s="45"/>
      <c r="I43" s="45"/>
      <c r="J43" s="45"/>
      <c r="K43" s="45"/>
      <c r="L43" s="45"/>
      <c r="M43" s="45"/>
      <c r="N43" s="45"/>
    </row>
    <row r="44" spans="1:14" ht="14.25" customHeight="1" x14ac:dyDescent="0.3">
      <c r="A44" s="52"/>
      <c r="B44" s="52"/>
      <c r="C44" s="52"/>
      <c r="D44" s="52"/>
      <c r="E44" s="52"/>
      <c r="F44" s="52"/>
      <c r="G44" s="52"/>
      <c r="H44" s="52"/>
      <c r="I44" s="52"/>
      <c r="J44" s="52"/>
      <c r="K44" s="52"/>
      <c r="L44" s="52"/>
      <c r="M44" s="52"/>
      <c r="N44" s="52"/>
    </row>
    <row r="45" spans="1:14" ht="14.25" customHeight="1" x14ac:dyDescent="0.3">
      <c r="A45" s="52"/>
      <c r="B45" s="52"/>
      <c r="C45" s="52"/>
      <c r="D45" s="52"/>
      <c r="E45" s="52"/>
      <c r="F45" s="52"/>
      <c r="G45" s="52"/>
      <c r="H45" s="52"/>
      <c r="I45" s="52"/>
      <c r="J45" s="52"/>
      <c r="K45" s="52"/>
      <c r="L45" s="52"/>
      <c r="M45" s="52"/>
      <c r="N45" s="52"/>
    </row>
    <row r="46" spans="1:14" ht="14.25" customHeight="1" x14ac:dyDescent="0.3"/>
    <row r="47" spans="1:14" ht="409.05" customHeight="1" x14ac:dyDescent="0.3"/>
    <row r="48" spans="1:14" ht="73.5" customHeight="1" x14ac:dyDescent="0.3"/>
    <row r="49" spans="1:14" ht="14.25" customHeight="1" x14ac:dyDescent="0.3">
      <c r="A49" s="19"/>
      <c r="B49" s="19"/>
      <c r="C49" s="19"/>
      <c r="D49" s="19"/>
      <c r="E49" s="19"/>
      <c r="F49" s="19"/>
      <c r="G49" s="19"/>
      <c r="H49" s="19"/>
      <c r="I49" s="19"/>
      <c r="J49" s="19"/>
      <c r="K49" s="19"/>
      <c r="L49" s="19"/>
      <c r="M49" s="19"/>
      <c r="N49" s="19"/>
    </row>
    <row r="50" spans="1:14" ht="14.25" customHeight="1" x14ac:dyDescent="0.3">
      <c r="A50" s="45"/>
      <c r="B50" s="45"/>
      <c r="C50" s="45"/>
      <c r="D50" s="45"/>
      <c r="E50" s="45"/>
      <c r="F50" s="45"/>
      <c r="G50" s="45"/>
      <c r="H50" s="45"/>
      <c r="I50" s="45"/>
      <c r="J50" s="45"/>
      <c r="K50" s="45"/>
      <c r="L50" s="45"/>
      <c r="M50" s="45"/>
      <c r="N50" s="45"/>
    </row>
    <row r="51" spans="1:14" ht="14.25" customHeight="1" x14ac:dyDescent="0.3">
      <c r="A51" s="45"/>
      <c r="B51" s="45"/>
      <c r="C51" s="45"/>
      <c r="D51" s="45"/>
      <c r="E51" s="45"/>
      <c r="F51" s="45"/>
      <c r="G51" s="45"/>
      <c r="H51" s="45"/>
      <c r="I51" s="45"/>
      <c r="J51" s="45"/>
      <c r="K51" s="45"/>
      <c r="L51" s="45"/>
      <c r="M51" s="45"/>
      <c r="N51" s="45"/>
    </row>
    <row r="52" spans="1:14" ht="14.25" customHeight="1" x14ac:dyDescent="0.3">
      <c r="A52" s="52"/>
      <c r="B52" s="52"/>
      <c r="C52" s="52"/>
      <c r="D52" s="52"/>
      <c r="E52" s="52"/>
      <c r="F52" s="52"/>
      <c r="G52" s="52"/>
      <c r="H52" s="52"/>
      <c r="I52" s="52"/>
      <c r="J52" s="52"/>
      <c r="K52" s="52"/>
      <c r="L52" s="52"/>
      <c r="M52" s="52"/>
      <c r="N52" s="52"/>
    </row>
    <row r="53" spans="1:14" ht="93.75" customHeight="1" x14ac:dyDescent="0.3">
      <c r="A53" s="51"/>
      <c r="B53" s="51"/>
      <c r="C53" s="51"/>
      <c r="D53" s="51"/>
      <c r="E53" s="51"/>
      <c r="F53" s="51"/>
      <c r="G53" s="51"/>
      <c r="H53" s="51"/>
      <c r="I53" s="51"/>
      <c r="J53" s="51"/>
      <c r="K53" s="51"/>
      <c r="L53" s="51"/>
      <c r="M53" s="51"/>
      <c r="N53" s="51"/>
    </row>
    <row r="54" spans="1:14" ht="14.25" customHeight="1" x14ac:dyDescent="0.3">
      <c r="A54" s="45"/>
      <c r="B54" s="45"/>
      <c r="C54" s="45"/>
      <c r="D54" s="45"/>
      <c r="E54" s="45"/>
      <c r="F54" s="45"/>
      <c r="G54" s="45"/>
      <c r="H54" s="45"/>
      <c r="I54" s="45"/>
      <c r="J54" s="45"/>
      <c r="K54" s="45"/>
      <c r="L54" s="45"/>
      <c r="M54" s="45"/>
      <c r="N54" s="45"/>
    </row>
    <row r="55" spans="1:14" ht="14.25" customHeight="1" x14ac:dyDescent="0.3">
      <c r="A55" s="52"/>
      <c r="B55" s="52"/>
      <c r="C55" s="52"/>
      <c r="D55" s="52"/>
      <c r="E55" s="52"/>
      <c r="F55" s="52"/>
      <c r="G55" s="52"/>
      <c r="H55" s="52"/>
      <c r="I55" s="52"/>
      <c r="J55" s="52"/>
      <c r="K55" s="52"/>
      <c r="L55" s="52"/>
      <c r="M55" s="52"/>
      <c r="N55" s="52"/>
    </row>
    <row r="56" spans="1:14" ht="14.25" customHeight="1" x14ac:dyDescent="0.3">
      <c r="A56" s="45"/>
      <c r="B56" s="45"/>
      <c r="C56" s="45"/>
      <c r="D56" s="45"/>
      <c r="E56" s="45"/>
      <c r="F56" s="45"/>
      <c r="G56" s="45"/>
      <c r="H56" s="45"/>
      <c r="I56" s="45"/>
      <c r="J56" s="45"/>
      <c r="K56" s="45"/>
      <c r="L56" s="45"/>
      <c r="M56" s="45"/>
      <c r="N56" s="45"/>
    </row>
    <row r="57" spans="1:14" ht="14.25" customHeight="1" x14ac:dyDescent="0.3">
      <c r="A57" s="45"/>
      <c r="B57" s="45"/>
      <c r="C57" s="45"/>
      <c r="D57" s="45"/>
      <c r="E57" s="45"/>
      <c r="F57" s="45"/>
      <c r="G57" s="45"/>
      <c r="H57" s="45"/>
      <c r="I57" s="45"/>
      <c r="J57" s="45"/>
      <c r="K57" s="45"/>
      <c r="L57" s="45"/>
      <c r="M57" s="45"/>
      <c r="N57" s="45"/>
    </row>
    <row r="58" spans="1:14" ht="14.25" customHeight="1" x14ac:dyDescent="0.3">
      <c r="A58" s="52"/>
      <c r="B58" s="52"/>
      <c r="C58" s="52"/>
      <c r="D58" s="52"/>
      <c r="E58" s="52"/>
      <c r="F58" s="52"/>
      <c r="G58" s="52"/>
      <c r="H58" s="52"/>
      <c r="I58" s="52"/>
      <c r="J58" s="52"/>
      <c r="K58" s="52"/>
      <c r="L58" s="52"/>
      <c r="M58" s="52"/>
      <c r="N58" s="52"/>
    </row>
    <row r="59" spans="1:14" ht="28.5" customHeight="1" x14ac:dyDescent="0.3">
      <c r="A59" s="51"/>
      <c r="B59" s="51"/>
      <c r="C59" s="51"/>
      <c r="D59" s="51"/>
      <c r="E59" s="51"/>
      <c r="F59" s="51"/>
      <c r="G59" s="51"/>
      <c r="H59" s="51"/>
      <c r="I59" s="51"/>
      <c r="J59" s="51"/>
      <c r="K59" s="51"/>
      <c r="L59" s="51"/>
      <c r="M59" s="51"/>
      <c r="N59" s="51"/>
    </row>
    <row r="60" spans="1:14" ht="14.25" customHeight="1" x14ac:dyDescent="0.3">
      <c r="A60" s="45"/>
      <c r="B60" s="45"/>
      <c r="C60" s="45"/>
      <c r="D60" s="45"/>
      <c r="E60" s="45"/>
      <c r="F60" s="45"/>
      <c r="G60" s="45"/>
      <c r="H60" s="45"/>
      <c r="I60" s="45"/>
      <c r="J60" s="45"/>
      <c r="K60" s="45"/>
      <c r="L60" s="45"/>
      <c r="M60" s="45"/>
      <c r="N60" s="45"/>
    </row>
    <row r="61" spans="1:14" ht="69" customHeight="1" x14ac:dyDescent="0.3">
      <c r="A61" s="51"/>
      <c r="B61" s="51"/>
      <c r="C61" s="51"/>
      <c r="D61" s="51"/>
      <c r="E61" s="51"/>
      <c r="F61" s="51"/>
      <c r="G61" s="51"/>
      <c r="H61" s="51"/>
      <c r="I61" s="51"/>
      <c r="J61" s="51"/>
      <c r="K61" s="51"/>
      <c r="L61" s="51"/>
      <c r="M61" s="51"/>
      <c r="N61" s="51"/>
    </row>
    <row r="62" spans="1:14" ht="14.25" customHeight="1" x14ac:dyDescent="0.3">
      <c r="A62" s="45"/>
      <c r="B62" s="45"/>
      <c r="C62" s="45"/>
      <c r="D62" s="45"/>
      <c r="E62" s="45"/>
      <c r="F62" s="45"/>
      <c r="G62" s="45"/>
      <c r="H62" s="45"/>
      <c r="I62" s="45"/>
      <c r="J62" s="45"/>
      <c r="K62" s="45"/>
      <c r="L62" s="45"/>
      <c r="M62" s="45"/>
      <c r="N62" s="45"/>
    </row>
    <row r="63" spans="1:14" ht="66.75" customHeight="1" x14ac:dyDescent="0.3">
      <c r="A63" s="51"/>
      <c r="B63" s="51"/>
      <c r="C63" s="51"/>
      <c r="D63" s="51"/>
      <c r="E63" s="51"/>
      <c r="F63" s="51"/>
      <c r="G63" s="51"/>
      <c r="H63" s="51"/>
      <c r="I63" s="51"/>
      <c r="J63" s="51"/>
      <c r="K63" s="51"/>
      <c r="L63" s="51"/>
      <c r="M63" s="51"/>
      <c r="N63" s="51"/>
    </row>
    <row r="64" spans="1:14" ht="14.25" customHeight="1" x14ac:dyDescent="0.3">
      <c r="A64" s="52"/>
      <c r="B64" s="52"/>
      <c r="C64" s="52"/>
      <c r="D64" s="52"/>
      <c r="E64" s="52"/>
      <c r="F64" s="52"/>
      <c r="G64" s="52"/>
      <c r="H64" s="52"/>
      <c r="I64" s="52"/>
      <c r="J64" s="52"/>
      <c r="K64" s="52"/>
      <c r="L64" s="52"/>
      <c r="M64" s="52"/>
      <c r="N64" s="52"/>
    </row>
    <row r="65" spans="1:14" ht="14.25" customHeight="1" x14ac:dyDescent="0.3">
      <c r="A65" s="52"/>
      <c r="B65" s="52"/>
      <c r="C65" s="52"/>
      <c r="D65" s="52"/>
      <c r="E65" s="52"/>
      <c r="F65" s="52"/>
      <c r="G65" s="52"/>
      <c r="H65" s="52"/>
      <c r="I65" s="52"/>
      <c r="J65" s="52"/>
      <c r="K65" s="52"/>
      <c r="L65" s="52"/>
      <c r="M65" s="52"/>
      <c r="N65" s="52"/>
    </row>
    <row r="66" spans="1:14" ht="14.25" customHeight="1" x14ac:dyDescent="0.3">
      <c r="A66" s="107"/>
      <c r="B66" s="107"/>
      <c r="C66" s="107"/>
      <c r="D66" s="107"/>
      <c r="E66" s="107"/>
      <c r="F66" s="107"/>
      <c r="G66" s="107"/>
      <c r="H66" s="107"/>
      <c r="I66" s="107"/>
      <c r="J66" s="107"/>
      <c r="K66" s="107"/>
      <c r="L66" s="107"/>
      <c r="M66" s="107"/>
      <c r="N66" s="107"/>
    </row>
    <row r="67" spans="1:14" ht="42.75" customHeight="1" x14ac:dyDescent="0.3">
      <c r="A67" s="46"/>
      <c r="B67" s="46"/>
      <c r="C67" s="46"/>
      <c r="D67" s="46"/>
      <c r="E67" s="46"/>
      <c r="F67" s="46"/>
      <c r="G67" s="46"/>
      <c r="H67" s="46"/>
      <c r="I67" s="46"/>
      <c r="J67" s="46"/>
      <c r="K67" s="46"/>
      <c r="L67" s="46"/>
      <c r="M67" s="46"/>
      <c r="N67" s="46"/>
    </row>
    <row r="68" spans="1:14" ht="409.05" customHeight="1" x14ac:dyDescent="0.3">
      <c r="A68" s="51"/>
      <c r="B68" s="51"/>
      <c r="C68" s="51"/>
      <c r="D68" s="51"/>
      <c r="E68" s="51"/>
      <c r="F68" s="51"/>
      <c r="G68" s="51"/>
      <c r="H68" s="51"/>
      <c r="I68" s="51"/>
      <c r="J68" s="51"/>
      <c r="K68" s="51"/>
      <c r="L68" s="51"/>
      <c r="M68" s="51"/>
      <c r="N68" s="51"/>
    </row>
    <row r="69" spans="1:14" ht="223.05" customHeight="1" x14ac:dyDescent="0.3">
      <c r="A69" s="51"/>
      <c r="B69" s="51"/>
      <c r="C69" s="51"/>
      <c r="D69" s="51"/>
      <c r="E69" s="51"/>
      <c r="F69" s="51"/>
      <c r="G69" s="51"/>
      <c r="H69" s="51"/>
      <c r="I69" s="51"/>
      <c r="J69" s="51"/>
      <c r="K69" s="51"/>
      <c r="L69" s="51"/>
      <c r="M69" s="51"/>
      <c r="N69" s="51"/>
    </row>
    <row r="70" spans="1:14" ht="217.95" customHeight="1" x14ac:dyDescent="0.3">
      <c r="A70" s="51"/>
      <c r="B70" s="51"/>
      <c r="C70" s="51"/>
      <c r="D70" s="51"/>
      <c r="E70" s="51"/>
      <c r="F70" s="51"/>
      <c r="G70" s="51"/>
      <c r="H70" s="51"/>
      <c r="I70" s="51"/>
      <c r="J70" s="51"/>
      <c r="K70" s="51"/>
      <c r="L70" s="51"/>
      <c r="M70" s="51"/>
      <c r="N70" s="51"/>
    </row>
    <row r="71" spans="1:14" ht="57" customHeight="1" x14ac:dyDescent="0.3">
      <c r="A71" s="51"/>
      <c r="B71" s="51"/>
      <c r="C71" s="51"/>
      <c r="D71" s="51"/>
      <c r="E71" s="51"/>
      <c r="F71" s="51"/>
      <c r="G71" s="51"/>
      <c r="H71" s="51"/>
      <c r="I71" s="51"/>
      <c r="J71" s="51"/>
      <c r="K71" s="51"/>
      <c r="L71" s="51"/>
      <c r="M71" s="51"/>
      <c r="N71" s="51"/>
    </row>
    <row r="72" spans="1:14" ht="14.25" customHeight="1" x14ac:dyDescent="0.3">
      <c r="A72" s="115"/>
      <c r="B72" s="115"/>
      <c r="C72" s="115"/>
      <c r="D72" s="115"/>
      <c r="E72" s="115"/>
      <c r="F72" s="115"/>
      <c r="G72" s="115"/>
      <c r="H72" s="115"/>
      <c r="I72" s="115"/>
      <c r="J72" s="115"/>
      <c r="K72" s="115"/>
      <c r="L72" s="115"/>
      <c r="M72" s="115"/>
      <c r="N72" s="115"/>
    </row>
    <row r="73" spans="1:14" ht="58.5" customHeight="1" x14ac:dyDescent="0.3">
      <c r="A73" s="95"/>
      <c r="B73" s="95"/>
      <c r="C73" s="95"/>
      <c r="D73" s="95"/>
      <c r="E73" s="95"/>
      <c r="F73" s="95"/>
      <c r="G73" s="95"/>
      <c r="H73" s="95"/>
      <c r="I73" s="95"/>
      <c r="J73" s="95"/>
      <c r="K73" s="95"/>
      <c r="L73" s="95"/>
      <c r="M73" s="95"/>
      <c r="N73" s="95"/>
    </row>
    <row r="74" spans="1:14" ht="28.5" customHeight="1" x14ac:dyDescent="0.3">
      <c r="A74" s="116"/>
      <c r="B74" s="116"/>
      <c r="C74" s="95"/>
      <c r="D74" s="117"/>
      <c r="E74" s="117"/>
      <c r="F74" s="117"/>
      <c r="G74" s="96"/>
      <c r="H74" s="98"/>
      <c r="I74" s="98"/>
      <c r="J74" s="98"/>
      <c r="K74" s="98"/>
      <c r="L74" s="97"/>
      <c r="M74" s="97"/>
      <c r="N74" s="97"/>
    </row>
    <row r="75" spans="1:14" ht="13.95" customHeight="1" x14ac:dyDescent="0.3">
      <c r="A75" s="23"/>
      <c r="B75" s="23"/>
      <c r="C75" s="23"/>
      <c r="D75" s="23"/>
      <c r="E75" s="23"/>
      <c r="F75" s="23"/>
      <c r="G75" s="23"/>
      <c r="H75" s="23"/>
      <c r="I75" s="23"/>
      <c r="J75" s="23"/>
      <c r="K75" s="23"/>
      <c r="L75" s="97"/>
      <c r="M75" s="97"/>
      <c r="N75" s="97"/>
    </row>
    <row r="76" spans="1:14" ht="13.95" customHeight="1" x14ac:dyDescent="0.3">
      <c r="A76" s="23"/>
      <c r="B76" s="23"/>
      <c r="C76" s="23"/>
      <c r="D76" s="23"/>
      <c r="E76" s="23"/>
      <c r="F76" s="23"/>
      <c r="G76" s="23"/>
      <c r="H76" s="23"/>
      <c r="I76" s="23"/>
      <c r="J76" s="23"/>
      <c r="K76" s="23"/>
      <c r="L76" s="97"/>
      <c r="M76" s="97"/>
      <c r="N76" s="97"/>
    </row>
    <row r="77" spans="1:14" ht="13.95" customHeight="1" x14ac:dyDescent="0.3">
      <c r="A77" s="23"/>
      <c r="B77" s="23"/>
      <c r="C77" s="23"/>
      <c r="D77" s="23"/>
      <c r="E77" s="23"/>
      <c r="F77" s="23"/>
      <c r="G77" s="23"/>
      <c r="H77" s="23"/>
      <c r="I77" s="23"/>
      <c r="J77" s="23"/>
      <c r="K77" s="23"/>
      <c r="L77" s="97"/>
      <c r="M77" s="97"/>
      <c r="N77" s="97"/>
    </row>
    <row r="78" spans="1:14" ht="13.95" customHeight="1" x14ac:dyDescent="0.3">
      <c r="A78" s="23"/>
      <c r="B78" s="23"/>
      <c r="C78" s="23"/>
      <c r="D78" s="23"/>
      <c r="E78" s="23"/>
      <c r="F78" s="23"/>
      <c r="G78" s="23"/>
      <c r="H78" s="23"/>
      <c r="I78" s="23"/>
      <c r="J78" s="23"/>
      <c r="K78" s="23"/>
      <c r="L78" s="97"/>
      <c r="M78" s="97"/>
      <c r="N78" s="97"/>
    </row>
    <row r="79" spans="1:14" ht="13.95" customHeight="1" x14ac:dyDescent="0.3">
      <c r="A79" s="23"/>
      <c r="B79" s="23"/>
      <c r="C79" s="23"/>
      <c r="D79" s="23"/>
      <c r="E79" s="23"/>
      <c r="F79" s="23"/>
      <c r="G79" s="23"/>
      <c r="H79" s="23"/>
      <c r="I79" s="23"/>
      <c r="J79" s="23"/>
      <c r="K79" s="23"/>
      <c r="L79" s="97"/>
      <c r="M79" s="97"/>
      <c r="N79" s="97"/>
    </row>
    <row r="80" spans="1:14" ht="13.95" customHeight="1" x14ac:dyDescent="0.3">
      <c r="A80" s="23"/>
      <c r="B80" s="23"/>
      <c r="C80" s="23"/>
      <c r="D80" s="23"/>
      <c r="E80" s="23"/>
      <c r="F80" s="23"/>
      <c r="G80" s="23"/>
      <c r="H80" s="23"/>
      <c r="I80" s="23"/>
      <c r="J80" s="23"/>
      <c r="K80" s="23"/>
      <c r="L80" s="97"/>
      <c r="M80" s="97"/>
      <c r="N80" s="97"/>
    </row>
    <row r="81" spans="1:14" ht="13.95" customHeight="1" x14ac:dyDescent="0.3">
      <c r="A81" s="23"/>
      <c r="B81" s="23"/>
      <c r="C81" s="23"/>
      <c r="D81" s="23"/>
      <c r="E81" s="23"/>
      <c r="F81" s="23"/>
      <c r="G81" s="23"/>
      <c r="H81" s="23"/>
      <c r="I81" s="23"/>
      <c r="J81" s="23"/>
      <c r="K81" s="23"/>
      <c r="L81" s="97"/>
      <c r="M81" s="97"/>
      <c r="N81" s="97"/>
    </row>
    <row r="82" spans="1:14" ht="13.95" customHeight="1" x14ac:dyDescent="0.3">
      <c r="A82" s="63"/>
      <c r="B82" s="63"/>
      <c r="C82" s="23"/>
      <c r="D82" s="23"/>
      <c r="E82" s="23"/>
      <c r="F82" s="23"/>
      <c r="G82" s="23"/>
      <c r="H82" s="23"/>
      <c r="I82" s="23"/>
      <c r="J82" s="23"/>
      <c r="K82" s="23"/>
      <c r="L82" s="97"/>
      <c r="M82" s="97"/>
      <c r="N82" s="97"/>
    </row>
    <row r="83" spans="1:14" ht="13.95" customHeight="1" x14ac:dyDescent="0.3">
      <c r="A83" s="63"/>
      <c r="B83" s="63"/>
      <c r="C83" s="23"/>
      <c r="D83" s="64"/>
      <c r="E83" s="64"/>
      <c r="F83" s="64"/>
      <c r="G83" s="64"/>
      <c r="H83" s="64"/>
      <c r="I83" s="64"/>
      <c r="J83" s="64"/>
      <c r="K83" s="64"/>
      <c r="L83" s="97"/>
      <c r="M83" s="97"/>
      <c r="N83" s="97"/>
    </row>
    <row r="84" spans="1:14" ht="46.95" customHeight="1" x14ac:dyDescent="0.3">
      <c r="A84" s="118"/>
      <c r="B84" s="118"/>
      <c r="C84" s="118"/>
      <c r="D84" s="118"/>
      <c r="E84" s="118"/>
      <c r="F84" s="118"/>
      <c r="G84" s="118"/>
      <c r="H84" s="118"/>
      <c r="I84" s="118"/>
      <c r="J84" s="118"/>
      <c r="K84" s="118"/>
      <c r="L84" s="118"/>
      <c r="M84" s="118"/>
      <c r="N84" s="118"/>
    </row>
    <row r="85" spans="1:14" ht="33" customHeight="1" x14ac:dyDescent="0.3">
      <c r="A85" s="116"/>
      <c r="B85" s="116"/>
      <c r="C85" s="98"/>
      <c r="D85" s="117"/>
      <c r="E85" s="117"/>
      <c r="F85" s="117"/>
      <c r="G85" s="119"/>
      <c r="H85" s="119"/>
      <c r="I85" s="97"/>
      <c r="J85" s="97"/>
      <c r="K85" s="97"/>
      <c r="L85" s="97"/>
      <c r="M85" s="97"/>
      <c r="N85" s="97"/>
    </row>
    <row r="86" spans="1:14" ht="14.25" customHeight="1" x14ac:dyDescent="0.3">
      <c r="A86" s="23"/>
      <c r="B86" s="23"/>
      <c r="C86" s="23"/>
      <c r="D86" s="23"/>
      <c r="E86" s="23"/>
      <c r="F86" s="23"/>
      <c r="G86" s="23"/>
      <c r="H86" s="23"/>
      <c r="I86" s="97"/>
      <c r="J86" s="97"/>
      <c r="K86" s="97"/>
      <c r="L86" s="97"/>
      <c r="M86" s="97"/>
      <c r="N86" s="97"/>
    </row>
    <row r="87" spans="1:14" ht="14.25" customHeight="1" x14ac:dyDescent="0.3">
      <c r="A87" s="23"/>
      <c r="B87" s="23"/>
      <c r="C87" s="23"/>
      <c r="D87" s="23"/>
      <c r="E87" s="23"/>
      <c r="F87" s="23"/>
      <c r="G87" s="23"/>
      <c r="H87" s="23"/>
      <c r="I87" s="97"/>
      <c r="J87" s="97"/>
      <c r="K87" s="97"/>
      <c r="L87" s="97"/>
      <c r="M87" s="97"/>
      <c r="N87" s="97"/>
    </row>
    <row r="88" spans="1:14" ht="14.25" customHeight="1" x14ac:dyDescent="0.3">
      <c r="A88" s="23"/>
      <c r="B88" s="23"/>
      <c r="C88" s="23"/>
      <c r="D88" s="23"/>
      <c r="E88" s="23"/>
      <c r="F88" s="23"/>
      <c r="G88" s="23"/>
      <c r="H88" s="23"/>
      <c r="I88" s="97"/>
      <c r="J88" s="97"/>
      <c r="K88" s="97"/>
      <c r="L88" s="97"/>
      <c r="M88" s="97"/>
      <c r="N88" s="97"/>
    </row>
    <row r="89" spans="1:14" ht="14.25" customHeight="1" x14ac:dyDescent="0.3">
      <c r="A89" s="23"/>
      <c r="B89" s="23"/>
      <c r="C89" s="23"/>
      <c r="D89" s="23"/>
      <c r="E89" s="23"/>
      <c r="F89" s="23"/>
      <c r="G89" s="23"/>
      <c r="H89" s="23"/>
      <c r="I89" s="97"/>
      <c r="J89" s="97"/>
      <c r="K89" s="97"/>
      <c r="L89" s="97"/>
      <c r="M89" s="97"/>
      <c r="N89" s="97"/>
    </row>
    <row r="90" spans="1:14" ht="14.25" customHeight="1" x14ac:dyDescent="0.3">
      <c r="A90" s="63"/>
      <c r="B90" s="63"/>
      <c r="C90" s="23"/>
      <c r="D90" s="64"/>
      <c r="E90" s="64"/>
      <c r="F90" s="64"/>
      <c r="G90" s="64"/>
      <c r="H90" s="64"/>
      <c r="I90" s="97"/>
      <c r="J90" s="97"/>
      <c r="K90" s="97"/>
      <c r="L90" s="97"/>
      <c r="M90" s="97"/>
      <c r="N90" s="97"/>
    </row>
    <row r="91" spans="1:14" ht="42" customHeight="1" x14ac:dyDescent="0.3">
      <c r="A91" s="118"/>
      <c r="B91" s="118"/>
      <c r="C91" s="118"/>
      <c r="D91" s="118"/>
      <c r="E91" s="118"/>
      <c r="F91" s="118"/>
      <c r="G91" s="118"/>
      <c r="H91" s="118"/>
      <c r="I91" s="118"/>
      <c r="J91" s="118"/>
      <c r="K91" s="118"/>
      <c r="L91" s="118"/>
      <c r="M91" s="118"/>
      <c r="N91" s="118"/>
    </row>
    <row r="92" spans="1:14" ht="172.05" customHeight="1" x14ac:dyDescent="0.3">
      <c r="A92" s="120"/>
      <c r="B92" s="120"/>
      <c r="C92" s="120"/>
      <c r="D92" s="120"/>
      <c r="E92" s="120"/>
      <c r="F92" s="120"/>
      <c r="G92" s="120"/>
      <c r="H92" s="120"/>
      <c r="I92" s="120"/>
      <c r="J92" s="120"/>
      <c r="K92" s="120"/>
      <c r="L92" s="120"/>
      <c r="M92" s="120"/>
      <c r="N92" s="120"/>
    </row>
    <row r="93" spans="1:14" ht="14.25" customHeight="1" x14ac:dyDescent="0.3"/>
    <row r="94" spans="1:14" ht="409.05" customHeight="1" x14ac:dyDescent="0.3"/>
    <row r="95" spans="1:14" ht="73.5" customHeight="1" x14ac:dyDescent="0.3"/>
    <row r="96" spans="1:14" ht="183.75" customHeight="1" x14ac:dyDescent="0.3">
      <c r="A96" s="51"/>
      <c r="B96" s="51"/>
      <c r="C96" s="51"/>
      <c r="D96" s="51"/>
      <c r="E96" s="51"/>
      <c r="F96" s="51"/>
      <c r="G96" s="51"/>
      <c r="H96" s="51"/>
      <c r="I96" s="51"/>
      <c r="J96" s="51"/>
      <c r="K96" s="51"/>
      <c r="L96" s="51"/>
      <c r="M96" s="51"/>
      <c r="N96" s="51"/>
    </row>
    <row r="97" spans="1:14" ht="14.25" customHeight="1" x14ac:dyDescent="0.3">
      <c r="A97" s="121"/>
      <c r="B97" s="121"/>
      <c r="C97" s="121"/>
      <c r="D97" s="121"/>
      <c r="E97" s="121"/>
      <c r="F97" s="121"/>
      <c r="G97" s="121"/>
      <c r="H97" s="121"/>
      <c r="I97" s="121"/>
      <c r="J97" s="121"/>
      <c r="K97" s="121"/>
      <c r="L97" s="121"/>
      <c r="M97" s="121"/>
      <c r="N97" s="121"/>
    </row>
    <row r="98" spans="1:14" ht="14.25" customHeight="1" x14ac:dyDescent="0.3">
      <c r="A98" s="122"/>
      <c r="B98" s="122"/>
      <c r="C98" s="122"/>
      <c r="D98" s="122"/>
      <c r="E98" s="122"/>
      <c r="F98" s="122"/>
      <c r="G98" s="122"/>
      <c r="H98" s="122"/>
      <c r="I98" s="122"/>
      <c r="J98" s="122"/>
      <c r="K98" s="122"/>
      <c r="L98" s="122"/>
      <c r="M98" s="122"/>
      <c r="N98" s="122"/>
    </row>
    <row r="99" spans="1:14" ht="189.75" customHeight="1" x14ac:dyDescent="0.3">
      <c r="A99" s="90"/>
      <c r="B99" s="90"/>
      <c r="C99" s="90"/>
      <c r="D99" s="90"/>
      <c r="E99" s="90"/>
      <c r="F99" s="90"/>
      <c r="G99" s="90"/>
      <c r="H99" s="90"/>
      <c r="I99" s="90"/>
      <c r="J99" s="90"/>
      <c r="K99" s="90"/>
      <c r="L99" s="90"/>
      <c r="M99" s="90"/>
      <c r="N99" s="90"/>
    </row>
    <row r="100" spans="1:14" ht="14.25" customHeight="1" x14ac:dyDescent="0.3">
      <c r="A100" s="123"/>
      <c r="B100" s="124"/>
      <c r="C100" s="124"/>
      <c r="D100" s="125"/>
      <c r="E100" s="123"/>
      <c r="F100" s="124"/>
      <c r="G100" s="124"/>
      <c r="H100" s="124"/>
      <c r="I100" s="124"/>
      <c r="J100" s="124"/>
      <c r="K100" s="124"/>
      <c r="L100" s="124"/>
      <c r="M100" s="125"/>
    </row>
    <row r="101" spans="1:14" ht="13.05" customHeight="1" x14ac:dyDescent="0.3">
      <c r="A101" s="67"/>
      <c r="B101" s="68"/>
      <c r="C101" s="68"/>
      <c r="D101" s="69"/>
      <c r="E101" s="67"/>
      <c r="F101" s="68"/>
      <c r="G101" s="68"/>
      <c r="H101" s="68"/>
      <c r="I101" s="68"/>
      <c r="J101" s="68"/>
      <c r="K101" s="68"/>
      <c r="L101" s="68"/>
      <c r="M101" s="69"/>
    </row>
    <row r="102" spans="1:14" ht="24" customHeight="1" x14ac:dyDescent="0.3">
      <c r="A102" s="3"/>
      <c r="B102" s="126"/>
      <c r="C102" s="127"/>
      <c r="D102" s="127"/>
      <c r="E102" s="127"/>
      <c r="F102" s="127"/>
      <c r="G102" s="127"/>
      <c r="H102" s="127"/>
      <c r="I102" s="127"/>
      <c r="J102" s="128"/>
      <c r="K102" s="129"/>
      <c r="L102" s="130"/>
      <c r="M102" s="131"/>
    </row>
    <row r="103" spans="1:14" ht="14.25" customHeight="1" x14ac:dyDescent="0.3">
      <c r="A103" s="3"/>
      <c r="B103" s="126"/>
      <c r="C103" s="127"/>
      <c r="D103" s="127"/>
      <c r="E103" s="127"/>
      <c r="F103" s="127"/>
      <c r="G103" s="127"/>
      <c r="H103" s="127"/>
      <c r="I103" s="127"/>
      <c r="J103" s="128"/>
      <c r="K103" s="67"/>
      <c r="L103" s="68"/>
      <c r="M103" s="69"/>
    </row>
    <row r="104" spans="1:14" ht="24" customHeight="1" x14ac:dyDescent="0.3">
      <c r="A104" s="3"/>
      <c r="B104" s="126"/>
      <c r="C104" s="127"/>
      <c r="D104" s="127"/>
      <c r="E104" s="127"/>
      <c r="F104" s="127"/>
      <c r="G104" s="127"/>
      <c r="H104" s="127"/>
      <c r="I104" s="127"/>
      <c r="J104" s="128"/>
      <c r="K104" s="129"/>
      <c r="L104" s="130"/>
      <c r="M104" s="131"/>
    </row>
    <row r="105" spans="1:14" ht="14.25" customHeight="1" x14ac:dyDescent="0.3">
      <c r="A105" s="3"/>
      <c r="B105" s="126"/>
      <c r="C105" s="127"/>
      <c r="D105" s="127"/>
      <c r="E105" s="127"/>
      <c r="F105" s="127"/>
      <c r="G105" s="127"/>
      <c r="H105" s="127"/>
      <c r="I105" s="127"/>
      <c r="J105" s="128"/>
      <c r="K105" s="67"/>
      <c r="L105" s="68"/>
      <c r="M105" s="69"/>
    </row>
    <row r="106" spans="1:14" ht="339" customHeight="1" x14ac:dyDescent="0.3">
      <c r="A106" s="51"/>
      <c r="B106" s="51"/>
      <c r="C106" s="51"/>
      <c r="D106" s="51"/>
      <c r="E106" s="51"/>
      <c r="F106" s="51"/>
      <c r="G106" s="51"/>
      <c r="H106" s="51"/>
      <c r="I106" s="51"/>
      <c r="J106" s="51"/>
      <c r="K106" s="51"/>
      <c r="L106" s="51"/>
      <c r="M106" s="51"/>
      <c r="N106" s="51"/>
    </row>
  </sheetData>
  <mergeCells count="1">
    <mergeCell ref="A1:J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0D408-B380-4647-9B7D-98018FBCA729}">
  <dimension ref="A1:N19"/>
  <sheetViews>
    <sheetView workbookViewId="0">
      <selection sqref="A1:L19"/>
    </sheetView>
  </sheetViews>
  <sheetFormatPr defaultRowHeight="14.4" x14ac:dyDescent="0.3"/>
  <sheetData>
    <row r="1" spans="1:14" ht="279" customHeight="1" x14ac:dyDescent="0.3">
      <c r="A1" s="145"/>
      <c r="B1" s="145"/>
      <c r="C1" s="145"/>
      <c r="D1" s="145"/>
      <c r="E1" s="145"/>
      <c r="F1" s="145"/>
      <c r="G1" s="145"/>
      <c r="H1" s="145"/>
      <c r="I1" s="145"/>
      <c r="J1" s="145"/>
      <c r="K1" s="145"/>
      <c r="L1" s="145"/>
      <c r="M1" s="4"/>
      <c r="N1" s="4"/>
    </row>
    <row r="2" spans="1:14" ht="49.8" customHeight="1" x14ac:dyDescent="0.3">
      <c r="A2" s="145"/>
      <c r="B2" s="145"/>
      <c r="C2" s="145"/>
      <c r="D2" s="145"/>
      <c r="E2" s="145"/>
      <c r="F2" s="145"/>
      <c r="G2" s="145"/>
      <c r="H2" s="145"/>
      <c r="I2" s="145"/>
      <c r="J2" s="145"/>
      <c r="K2" s="145"/>
      <c r="L2" s="145"/>
      <c r="M2" s="4"/>
      <c r="N2" s="4"/>
    </row>
    <row r="3" spans="1:14" ht="157.19999999999999" customHeight="1" x14ac:dyDescent="0.3">
      <c r="A3" s="145"/>
      <c r="B3" s="145"/>
      <c r="C3" s="145"/>
      <c r="D3" s="145"/>
      <c r="E3" s="145"/>
      <c r="F3" s="145"/>
      <c r="G3" s="145"/>
      <c r="H3" s="145"/>
      <c r="I3" s="145"/>
      <c r="J3" s="145"/>
      <c r="K3" s="145"/>
      <c r="L3" s="145"/>
      <c r="M3" s="4"/>
      <c r="N3" s="4"/>
    </row>
    <row r="4" spans="1:14" x14ac:dyDescent="0.3">
      <c r="A4" s="145"/>
      <c r="B4" s="145"/>
      <c r="C4" s="145"/>
      <c r="D4" s="145"/>
      <c r="E4" s="145"/>
      <c r="F4" s="145"/>
      <c r="G4" s="145"/>
      <c r="H4" s="145"/>
      <c r="I4" s="145"/>
      <c r="J4" s="145"/>
      <c r="K4" s="145"/>
      <c r="L4" s="145"/>
      <c r="M4" s="4"/>
      <c r="N4" s="4"/>
    </row>
    <row r="5" spans="1:14" x14ac:dyDescent="0.3">
      <c r="A5" s="145"/>
      <c r="B5" s="145"/>
      <c r="C5" s="145"/>
      <c r="D5" s="145"/>
      <c r="E5" s="145"/>
      <c r="F5" s="145"/>
      <c r="G5" s="145"/>
      <c r="H5" s="145"/>
      <c r="I5" s="145"/>
      <c r="J5" s="145"/>
      <c r="K5" s="145"/>
      <c r="L5" s="145"/>
    </row>
    <row r="6" spans="1:14" x14ac:dyDescent="0.3">
      <c r="A6" s="145"/>
      <c r="B6" s="145"/>
      <c r="C6" s="145"/>
      <c r="D6" s="145"/>
      <c r="E6" s="145"/>
      <c r="F6" s="145"/>
      <c r="G6" s="145"/>
      <c r="H6" s="145"/>
      <c r="I6" s="145"/>
      <c r="J6" s="145"/>
      <c r="K6" s="145"/>
      <c r="L6" s="145"/>
    </row>
    <row r="7" spans="1:14" x14ac:dyDescent="0.3">
      <c r="A7" s="145"/>
      <c r="B7" s="145"/>
      <c r="C7" s="145"/>
      <c r="D7" s="145"/>
      <c r="E7" s="145"/>
      <c r="F7" s="145"/>
      <c r="G7" s="145"/>
      <c r="H7" s="145"/>
      <c r="I7" s="145"/>
      <c r="J7" s="145"/>
      <c r="K7" s="145"/>
      <c r="L7" s="145"/>
    </row>
    <row r="8" spans="1:14" x14ac:dyDescent="0.3">
      <c r="A8" s="145"/>
      <c r="B8" s="145"/>
      <c r="C8" s="145"/>
      <c r="D8" s="145"/>
      <c r="E8" s="145"/>
      <c r="F8" s="145"/>
      <c r="G8" s="145"/>
      <c r="H8" s="145"/>
      <c r="I8" s="145"/>
      <c r="J8" s="145"/>
      <c r="K8" s="145"/>
      <c r="L8" s="145"/>
    </row>
    <row r="9" spans="1:14" x14ac:dyDescent="0.3">
      <c r="A9" s="145"/>
      <c r="B9" s="145"/>
      <c r="C9" s="145"/>
      <c r="D9" s="145"/>
      <c r="E9" s="145"/>
      <c r="F9" s="145"/>
      <c r="G9" s="145"/>
      <c r="H9" s="145"/>
      <c r="I9" s="145"/>
      <c r="J9" s="145"/>
      <c r="K9" s="145"/>
      <c r="L9" s="145"/>
    </row>
    <row r="10" spans="1:14" x14ac:dyDescent="0.3">
      <c r="A10" s="145"/>
      <c r="B10" s="145"/>
      <c r="C10" s="145"/>
      <c r="D10" s="145"/>
      <c r="E10" s="145"/>
      <c r="F10" s="145"/>
      <c r="G10" s="145"/>
      <c r="H10" s="145"/>
      <c r="I10" s="145"/>
      <c r="J10" s="145"/>
      <c r="K10" s="145"/>
      <c r="L10" s="145"/>
    </row>
    <row r="11" spans="1:14" x14ac:dyDescent="0.3">
      <c r="A11" s="145"/>
      <c r="B11" s="145"/>
      <c r="C11" s="145"/>
      <c r="D11" s="145"/>
      <c r="E11" s="145"/>
      <c r="F11" s="145"/>
      <c r="G11" s="145"/>
      <c r="H11" s="145"/>
      <c r="I11" s="145"/>
      <c r="J11" s="145"/>
      <c r="K11" s="145"/>
      <c r="L11" s="145"/>
    </row>
    <row r="12" spans="1:14" x14ac:dyDescent="0.3">
      <c r="A12" s="145"/>
      <c r="B12" s="145"/>
      <c r="C12" s="145"/>
      <c r="D12" s="145"/>
      <c r="E12" s="145"/>
      <c r="F12" s="145"/>
      <c r="G12" s="145"/>
      <c r="H12" s="145"/>
      <c r="I12" s="145"/>
      <c r="J12" s="145"/>
      <c r="K12" s="145"/>
      <c r="L12" s="145"/>
    </row>
    <row r="13" spans="1:14" x14ac:dyDescent="0.3">
      <c r="A13" s="145"/>
      <c r="B13" s="145"/>
      <c r="C13" s="145"/>
      <c r="D13" s="145"/>
      <c r="E13" s="145"/>
      <c r="F13" s="145"/>
      <c r="G13" s="145"/>
      <c r="H13" s="145"/>
      <c r="I13" s="145"/>
      <c r="J13" s="145"/>
      <c r="K13" s="145"/>
      <c r="L13" s="145"/>
    </row>
    <row r="14" spans="1:14" x14ac:dyDescent="0.3">
      <c r="A14" s="145"/>
      <c r="B14" s="145"/>
      <c r="C14" s="145"/>
      <c r="D14" s="145"/>
      <c r="E14" s="145"/>
      <c r="F14" s="145"/>
      <c r="G14" s="145"/>
      <c r="H14" s="145"/>
      <c r="I14" s="145"/>
      <c r="J14" s="145"/>
      <c r="K14" s="145"/>
      <c r="L14" s="145"/>
    </row>
    <row r="15" spans="1:14" x14ac:dyDescent="0.3">
      <c r="A15" s="145"/>
      <c r="B15" s="145"/>
      <c r="C15" s="145"/>
      <c r="D15" s="145"/>
      <c r="E15" s="145"/>
      <c r="F15" s="145"/>
      <c r="G15" s="145"/>
      <c r="H15" s="145"/>
      <c r="I15" s="145"/>
      <c r="J15" s="145"/>
      <c r="K15" s="145"/>
      <c r="L15" s="145"/>
    </row>
    <row r="16" spans="1:14" x14ac:dyDescent="0.3">
      <c r="A16" s="145"/>
      <c r="B16" s="145"/>
      <c r="C16" s="145"/>
      <c r="D16" s="145"/>
      <c r="E16" s="145"/>
      <c r="F16" s="145"/>
      <c r="G16" s="145"/>
      <c r="H16" s="145"/>
      <c r="I16" s="145"/>
      <c r="J16" s="145"/>
      <c r="K16" s="145"/>
      <c r="L16" s="145"/>
    </row>
    <row r="17" spans="1:12" x14ac:dyDescent="0.3">
      <c r="A17" s="145"/>
      <c r="B17" s="145"/>
      <c r="C17" s="145"/>
      <c r="D17" s="145"/>
      <c r="E17" s="145"/>
      <c r="F17" s="145"/>
      <c r="G17" s="145"/>
      <c r="H17" s="145"/>
      <c r="I17" s="145"/>
      <c r="J17" s="145"/>
      <c r="K17" s="145"/>
      <c r="L17" s="145"/>
    </row>
    <row r="18" spans="1:12" x14ac:dyDescent="0.3">
      <c r="A18" s="145"/>
      <c r="B18" s="145"/>
      <c r="C18" s="145"/>
      <c r="D18" s="145"/>
      <c r="E18" s="145"/>
      <c r="F18" s="145"/>
      <c r="G18" s="145"/>
      <c r="H18" s="145"/>
      <c r="I18" s="145"/>
      <c r="J18" s="145"/>
      <c r="K18" s="145"/>
      <c r="L18" s="145"/>
    </row>
    <row r="19" spans="1:12" x14ac:dyDescent="0.3">
      <c r="A19" s="145"/>
      <c r="B19" s="145"/>
      <c r="C19" s="145"/>
      <c r="D19" s="145"/>
      <c r="E19" s="145"/>
      <c r="F19" s="145"/>
      <c r="G19" s="145"/>
      <c r="H19" s="145"/>
      <c r="I19" s="145"/>
      <c r="J19" s="145"/>
      <c r="K19" s="145"/>
      <c r="L19" s="145"/>
    </row>
  </sheetData>
  <mergeCells count="1">
    <mergeCell ref="A1:L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3C611-54F3-4F38-870C-9A89FBA6744D}">
  <dimension ref="A1:M64"/>
  <sheetViews>
    <sheetView topLeftCell="A40" workbookViewId="0">
      <selection activeCell="I59" sqref="I59"/>
    </sheetView>
  </sheetViews>
  <sheetFormatPr defaultRowHeight="14.4" x14ac:dyDescent="0.3"/>
  <cols>
    <col min="1" max="1" width="3.109375" customWidth="1"/>
    <col min="2" max="2" width="16.5546875" customWidth="1"/>
    <col min="3" max="3" width="4" customWidth="1"/>
    <col min="4" max="4" width="22.44140625" customWidth="1"/>
    <col min="9" max="9" width="10.5546875" bestFit="1" customWidth="1"/>
  </cols>
  <sheetData>
    <row r="1" spans="1:13" ht="14.4" customHeight="1" x14ac:dyDescent="0.3">
      <c r="A1" s="160" t="s">
        <v>0</v>
      </c>
      <c r="B1" s="160"/>
      <c r="C1" s="160"/>
      <c r="D1" s="160"/>
      <c r="E1" s="160"/>
      <c r="F1" s="160"/>
      <c r="G1" s="160"/>
      <c r="H1" s="160"/>
      <c r="I1" s="160"/>
      <c r="J1" s="160"/>
      <c r="K1" s="160"/>
      <c r="L1" s="19"/>
      <c r="M1" s="19"/>
    </row>
    <row r="2" spans="1:13" x14ac:dyDescent="0.3">
      <c r="A2" s="161" t="s">
        <v>1</v>
      </c>
      <c r="B2" s="162"/>
      <c r="C2" s="162"/>
      <c r="D2" s="162"/>
      <c r="E2" s="172" t="s">
        <v>2</v>
      </c>
      <c r="F2" s="173"/>
      <c r="G2" s="173"/>
      <c r="H2" s="173"/>
      <c r="I2" s="173"/>
      <c r="J2" s="173"/>
      <c r="K2" s="174"/>
      <c r="L2" s="2"/>
      <c r="M2" s="2"/>
    </row>
    <row r="3" spans="1:13" x14ac:dyDescent="0.3">
      <c r="A3" s="164" t="s">
        <v>152</v>
      </c>
      <c r="B3" s="165"/>
      <c r="C3" s="165"/>
      <c r="D3" s="165"/>
      <c r="E3" s="175"/>
      <c r="F3" s="176"/>
      <c r="G3" s="176"/>
      <c r="H3" s="176"/>
      <c r="I3" s="176"/>
      <c r="J3" s="176"/>
      <c r="K3" s="177"/>
      <c r="L3" s="2"/>
      <c r="M3" s="2"/>
    </row>
    <row r="4" spans="1:13" x14ac:dyDescent="0.3">
      <c r="A4" s="161" t="s">
        <v>3</v>
      </c>
      <c r="B4" s="162"/>
      <c r="C4" s="162"/>
      <c r="D4" s="162"/>
      <c r="E4" s="161" t="s">
        <v>4</v>
      </c>
      <c r="F4" s="162"/>
      <c r="G4" s="162"/>
      <c r="H4" s="163"/>
      <c r="I4" s="161" t="s">
        <v>5</v>
      </c>
      <c r="J4" s="162"/>
      <c r="K4" s="163"/>
      <c r="L4" s="2"/>
      <c r="M4" s="2"/>
    </row>
    <row r="5" spans="1:13" x14ac:dyDescent="0.3">
      <c r="A5" s="164" t="s">
        <v>139</v>
      </c>
      <c r="B5" s="165"/>
      <c r="C5" s="165"/>
      <c r="D5" s="165"/>
      <c r="E5" s="164" t="s">
        <v>140</v>
      </c>
      <c r="F5" s="165"/>
      <c r="G5" s="165"/>
      <c r="H5" s="166"/>
      <c r="I5" s="167" t="s">
        <v>141</v>
      </c>
      <c r="J5" s="168"/>
      <c r="K5" s="169"/>
      <c r="L5" s="2"/>
      <c r="M5" s="2"/>
    </row>
    <row r="6" spans="1:13" x14ac:dyDescent="0.3">
      <c r="A6" s="178"/>
      <c r="B6" s="179"/>
      <c r="C6" s="179"/>
      <c r="D6" s="179"/>
      <c r="E6" s="161" t="s">
        <v>6</v>
      </c>
      <c r="F6" s="162"/>
      <c r="G6" s="162"/>
      <c r="H6" s="163"/>
      <c r="I6" s="161" t="s">
        <v>7</v>
      </c>
      <c r="J6" s="162"/>
      <c r="K6" s="163"/>
      <c r="L6" s="2"/>
      <c r="M6" s="2"/>
    </row>
    <row r="7" spans="1:13" x14ac:dyDescent="0.3">
      <c r="A7" s="180"/>
      <c r="B7" s="181"/>
      <c r="C7" s="181"/>
      <c r="D7" s="181"/>
      <c r="E7" s="164" t="s">
        <v>143</v>
      </c>
      <c r="F7" s="165"/>
      <c r="G7" s="165"/>
      <c r="H7" s="166"/>
      <c r="I7" s="164" t="s">
        <v>142</v>
      </c>
      <c r="J7" s="165"/>
      <c r="K7" s="166"/>
      <c r="L7" s="2"/>
      <c r="M7" s="2"/>
    </row>
    <row r="8" spans="1:13" x14ac:dyDescent="0.3">
      <c r="A8" s="5"/>
      <c r="B8" s="5"/>
      <c r="C8" s="5"/>
      <c r="D8" s="5"/>
      <c r="E8" s="6"/>
      <c r="F8" s="6"/>
      <c r="G8" s="6"/>
      <c r="H8" s="6"/>
      <c r="I8" s="6"/>
      <c r="J8" s="6"/>
      <c r="K8" s="6"/>
      <c r="L8" s="2"/>
      <c r="M8" s="2"/>
    </row>
    <row r="9" spans="1:13" x14ac:dyDescent="0.3">
      <c r="A9" s="158" t="s">
        <v>26</v>
      </c>
      <c r="B9" s="158"/>
      <c r="C9" s="158"/>
      <c r="D9" s="136">
        <v>111222333</v>
      </c>
      <c r="E9" s="11"/>
      <c r="F9" s="158" t="s">
        <v>27</v>
      </c>
      <c r="G9" s="158"/>
      <c r="H9" s="158"/>
      <c r="I9" s="159">
        <v>1112223334</v>
      </c>
      <c r="J9" s="159"/>
      <c r="K9" s="159"/>
      <c r="L9" s="12"/>
      <c r="M9" s="12"/>
    </row>
    <row r="10" spans="1:13" x14ac:dyDescent="0.3">
      <c r="A10" s="13"/>
      <c r="B10" s="13"/>
      <c r="C10" s="13"/>
      <c r="D10" s="13"/>
      <c r="E10" s="11"/>
      <c r="F10" s="11"/>
      <c r="G10" s="11"/>
      <c r="H10" s="11"/>
      <c r="I10" s="11"/>
      <c r="J10" s="11"/>
      <c r="K10" s="11"/>
      <c r="L10" s="12"/>
      <c r="M10" s="12"/>
    </row>
    <row r="11" spans="1:13" x14ac:dyDescent="0.3">
      <c r="A11" s="158" t="s">
        <v>29</v>
      </c>
      <c r="B11" s="158"/>
      <c r="C11" s="158"/>
      <c r="D11" s="38">
        <v>26539</v>
      </c>
      <c r="E11" s="11"/>
      <c r="F11" s="158" t="s">
        <v>28</v>
      </c>
      <c r="G11" s="158"/>
      <c r="H11" s="158"/>
      <c r="I11" s="157">
        <v>43959</v>
      </c>
      <c r="J11" s="157"/>
      <c r="K11" s="157"/>
      <c r="L11" s="12"/>
      <c r="M11" s="12"/>
    </row>
    <row r="12" spans="1:13" x14ac:dyDescent="0.3">
      <c r="A12" s="182"/>
      <c r="B12" s="183"/>
      <c r="C12" s="183"/>
      <c r="D12" s="183"/>
      <c r="E12" s="183"/>
      <c r="F12" s="183"/>
      <c r="G12" s="183"/>
      <c r="H12" s="183"/>
      <c r="I12" s="183"/>
      <c r="J12" s="183"/>
      <c r="K12" s="183"/>
      <c r="L12" s="183"/>
      <c r="M12" s="183"/>
    </row>
    <row r="13" spans="1:13" x14ac:dyDescent="0.3">
      <c r="A13" s="156" t="s">
        <v>30</v>
      </c>
      <c r="B13" s="156"/>
      <c r="C13" s="156"/>
      <c r="D13" s="156"/>
      <c r="E13" s="39">
        <v>2</v>
      </c>
      <c r="F13" s="14"/>
      <c r="G13" s="14"/>
      <c r="H13" s="14"/>
      <c r="I13" s="14"/>
      <c r="J13" s="14"/>
      <c r="K13" s="14"/>
      <c r="L13" s="14"/>
      <c r="M13" s="14"/>
    </row>
    <row r="14" spans="1:13" x14ac:dyDescent="0.3">
      <c r="A14" s="9"/>
      <c r="B14" s="14"/>
      <c r="C14" s="14"/>
      <c r="D14" s="14"/>
      <c r="E14" s="14"/>
      <c r="F14" s="14"/>
      <c r="G14" s="14"/>
      <c r="H14" s="14"/>
      <c r="I14" s="14"/>
      <c r="J14" s="14"/>
      <c r="K14" s="14"/>
      <c r="L14" s="14"/>
      <c r="M14" s="14"/>
    </row>
    <row r="15" spans="1:13" x14ac:dyDescent="0.3">
      <c r="A15" s="156" t="s">
        <v>31</v>
      </c>
      <c r="B15" s="156"/>
      <c r="C15" s="156"/>
      <c r="D15" s="156"/>
      <c r="E15" s="39">
        <v>3</v>
      </c>
      <c r="F15" s="14"/>
      <c r="G15" s="14"/>
      <c r="H15" s="14"/>
      <c r="I15" s="14"/>
      <c r="J15" s="14"/>
      <c r="K15" s="14"/>
      <c r="L15" s="14"/>
      <c r="M15" s="14"/>
    </row>
    <row r="16" spans="1:13" x14ac:dyDescent="0.3">
      <c r="A16" s="9"/>
      <c r="B16" s="14"/>
      <c r="C16" s="14"/>
      <c r="D16" s="14"/>
      <c r="E16" s="14"/>
      <c r="F16" s="14"/>
      <c r="G16" s="14"/>
      <c r="H16" s="14"/>
      <c r="I16" s="14"/>
      <c r="J16" s="14"/>
      <c r="K16" s="14"/>
      <c r="L16" s="14"/>
      <c r="M16" s="14"/>
    </row>
    <row r="17" spans="1:13" x14ac:dyDescent="0.3">
      <c r="A17" s="158" t="s">
        <v>32</v>
      </c>
      <c r="B17" s="158"/>
      <c r="C17" s="158"/>
      <c r="D17" s="38">
        <v>0</v>
      </c>
      <c r="E17" s="11"/>
      <c r="F17" s="158" t="s">
        <v>33</v>
      </c>
      <c r="G17" s="158"/>
      <c r="H17" s="158"/>
      <c r="I17" s="159"/>
      <c r="J17" s="159"/>
      <c r="K17" s="159"/>
      <c r="L17" s="12"/>
      <c r="M17" s="12"/>
    </row>
    <row r="18" spans="1:13" x14ac:dyDescent="0.3">
      <c r="A18" s="11"/>
      <c r="B18" s="11"/>
      <c r="C18" s="11"/>
      <c r="D18" s="13"/>
      <c r="E18" s="11"/>
      <c r="F18" s="11"/>
      <c r="G18" s="11"/>
      <c r="H18" s="11"/>
      <c r="I18" s="15"/>
      <c r="J18" s="15"/>
      <c r="K18" s="15"/>
      <c r="L18" s="12"/>
      <c r="M18" s="12"/>
    </row>
    <row r="19" spans="1:13" ht="15" thickBot="1" x14ac:dyDescent="0.35">
      <c r="A19" s="16" t="s">
        <v>34</v>
      </c>
      <c r="B19" s="11"/>
      <c r="C19" s="11"/>
      <c r="D19" s="13"/>
      <c r="E19" s="11"/>
      <c r="F19" s="11"/>
      <c r="G19" s="11"/>
      <c r="H19" s="11"/>
      <c r="I19" s="15"/>
      <c r="J19" s="15"/>
      <c r="K19" s="15"/>
      <c r="L19" s="12"/>
      <c r="M19" s="12"/>
    </row>
    <row r="20" spans="1:13" ht="29.4" thickBot="1" x14ac:dyDescent="0.35">
      <c r="A20" s="137"/>
      <c r="B20" s="5" t="s">
        <v>35</v>
      </c>
      <c r="C20" s="137"/>
      <c r="D20" s="5" t="s">
        <v>36</v>
      </c>
      <c r="E20" s="137" t="s">
        <v>144</v>
      </c>
      <c r="F20" s="5" t="s">
        <v>37</v>
      </c>
      <c r="G20" s="137"/>
      <c r="H20" s="5" t="s">
        <v>38</v>
      </c>
      <c r="I20" s="138"/>
      <c r="J20" s="7" t="s">
        <v>39</v>
      </c>
      <c r="K20" s="8"/>
      <c r="L20" s="2"/>
      <c r="M20" s="2"/>
    </row>
    <row r="21" spans="1:13" x14ac:dyDescent="0.3">
      <c r="A21" s="6"/>
      <c r="B21" s="6"/>
      <c r="C21" s="6"/>
      <c r="D21" s="5"/>
      <c r="E21" s="6"/>
      <c r="F21" s="6"/>
      <c r="G21" s="6"/>
      <c r="H21" s="6"/>
      <c r="I21" s="8"/>
      <c r="J21" s="8"/>
      <c r="K21" s="8"/>
      <c r="L21" s="2"/>
      <c r="M21" s="2"/>
    </row>
    <row r="22" spans="1:13" x14ac:dyDescent="0.3">
      <c r="A22" s="18" t="s">
        <v>40</v>
      </c>
      <c r="B22" s="6"/>
      <c r="C22" s="6"/>
      <c r="D22" s="20">
        <f>+I11</f>
        <v>43959</v>
      </c>
      <c r="E22" s="6" t="s">
        <v>41</v>
      </c>
      <c r="F22" s="170">
        <f>+D22+55</f>
        <v>44014</v>
      </c>
      <c r="G22" s="171"/>
      <c r="H22" s="171"/>
      <c r="I22" s="142">
        <f>+D22+167</f>
        <v>44126</v>
      </c>
      <c r="J22" s="8"/>
      <c r="K22" s="8"/>
      <c r="L22" s="2"/>
      <c r="M22" s="2"/>
    </row>
    <row r="23" spans="1:13" x14ac:dyDescent="0.3">
      <c r="A23" s="6"/>
      <c r="B23" s="6"/>
      <c r="C23" s="6"/>
      <c r="D23" s="5"/>
      <c r="E23" s="6"/>
      <c r="F23" s="6"/>
      <c r="G23" s="6"/>
      <c r="H23" s="6"/>
      <c r="I23" s="8"/>
      <c r="J23" s="8"/>
      <c r="K23" s="8"/>
      <c r="L23" s="2"/>
      <c r="M23" s="2"/>
    </row>
    <row r="24" spans="1:13" x14ac:dyDescent="0.3">
      <c r="A24" s="18" t="s">
        <v>42</v>
      </c>
      <c r="B24" s="6"/>
      <c r="C24" s="6"/>
      <c r="D24" s="21"/>
      <c r="E24" s="6" t="s">
        <v>41</v>
      </c>
      <c r="F24" s="146"/>
      <c r="G24" s="147"/>
      <c r="H24" s="147"/>
      <c r="I24" s="8"/>
      <c r="J24" s="8"/>
      <c r="K24" s="8"/>
      <c r="L24" s="2"/>
      <c r="M24" s="2"/>
    </row>
    <row r="25" spans="1:13" s="28" customFormat="1" ht="15" thickBot="1" x14ac:dyDescent="0.35">
      <c r="A25" s="22"/>
      <c r="B25" s="23"/>
      <c r="C25" s="23"/>
      <c r="D25" s="24"/>
      <c r="E25" s="23"/>
      <c r="F25" s="25"/>
      <c r="G25" s="26"/>
      <c r="H25" s="26"/>
      <c r="I25" s="26"/>
      <c r="J25" s="26"/>
      <c r="K25" s="26"/>
      <c r="L25" s="27"/>
      <c r="M25" s="27"/>
    </row>
    <row r="26" spans="1:13" s="28" customFormat="1" ht="15" thickBot="1" x14ac:dyDescent="0.35">
      <c r="A26" s="22" t="s">
        <v>43</v>
      </c>
      <c r="B26" s="23"/>
      <c r="C26" s="23"/>
      <c r="D26" s="24"/>
      <c r="E26" s="23"/>
      <c r="F26" s="25"/>
      <c r="G26" s="26"/>
      <c r="H26" s="26"/>
      <c r="I26" s="26"/>
      <c r="J26" s="29"/>
      <c r="K26" s="26"/>
      <c r="L26" s="26"/>
      <c r="M26" s="27"/>
    </row>
    <row r="27" spans="1:13" s="28" customFormat="1" x14ac:dyDescent="0.3">
      <c r="A27" s="22"/>
      <c r="B27" s="23"/>
      <c r="C27" s="23"/>
      <c r="D27" s="24"/>
      <c r="E27" s="23"/>
      <c r="F27" s="25"/>
      <c r="G27" s="26"/>
      <c r="H27" s="26"/>
      <c r="I27" s="26"/>
      <c r="J27" s="26"/>
      <c r="K27" s="26"/>
      <c r="L27" s="27"/>
      <c r="M27" s="27"/>
    </row>
    <row r="28" spans="1:13" s="37" customFormat="1" x14ac:dyDescent="0.3">
      <c r="A28" s="31" t="s">
        <v>49</v>
      </c>
      <c r="B28" s="32"/>
      <c r="C28" s="32"/>
      <c r="D28" s="33"/>
      <c r="E28" s="32"/>
      <c r="F28" s="34"/>
      <c r="G28" s="35"/>
      <c r="H28" s="35"/>
      <c r="I28" s="35"/>
      <c r="J28" s="35"/>
      <c r="K28" s="35"/>
      <c r="L28" s="36"/>
      <c r="M28" s="36"/>
    </row>
    <row r="29" spans="1:13" s="28" customFormat="1" x14ac:dyDescent="0.3">
      <c r="A29" s="22"/>
      <c r="B29" s="23"/>
      <c r="C29" s="23"/>
      <c r="D29" s="24"/>
      <c r="E29" s="23"/>
      <c r="F29" s="25"/>
      <c r="G29" s="26"/>
      <c r="H29" s="26"/>
      <c r="I29" s="26"/>
      <c r="J29" s="26"/>
      <c r="K29" s="26"/>
      <c r="L29" s="27"/>
      <c r="M29" s="27"/>
    </row>
    <row r="30" spans="1:13" s="28" customFormat="1" x14ac:dyDescent="0.3">
      <c r="A30" s="30" t="s">
        <v>44</v>
      </c>
      <c r="B30" s="23"/>
      <c r="C30" s="23"/>
      <c r="D30" s="24"/>
      <c r="E30" s="23"/>
      <c r="F30" s="25"/>
      <c r="G30" s="26"/>
      <c r="H30" s="26"/>
      <c r="I30" s="26"/>
      <c r="J30" s="26"/>
      <c r="K30" s="26"/>
      <c r="L30" s="27"/>
      <c r="M30" s="27"/>
    </row>
    <row r="31" spans="1:13" s="28" customFormat="1" x14ac:dyDescent="0.3">
      <c r="A31" s="22"/>
      <c r="B31" s="23"/>
      <c r="C31" s="23"/>
      <c r="D31" s="24"/>
      <c r="E31" s="23"/>
      <c r="F31" s="25"/>
      <c r="G31" s="26"/>
      <c r="H31" s="26"/>
      <c r="I31" s="26"/>
      <c r="J31" s="26"/>
      <c r="K31" s="26"/>
      <c r="L31" s="27"/>
      <c r="M31" s="27"/>
    </row>
    <row r="32" spans="1:13" s="28" customFormat="1" x14ac:dyDescent="0.3">
      <c r="A32" s="22" t="s">
        <v>45</v>
      </c>
      <c r="B32" s="23"/>
      <c r="C32" s="23"/>
      <c r="D32" s="24"/>
      <c r="E32" s="23"/>
      <c r="F32" s="25"/>
      <c r="I32" s="151">
        <f>+SUM('Page 6'!I32:K32)</f>
        <v>27012.652307692308</v>
      </c>
      <c r="J32" s="152"/>
      <c r="K32" s="152"/>
      <c r="L32" s="27"/>
      <c r="M32" s="27"/>
    </row>
    <row r="33" spans="1:13" s="28" customFormat="1" x14ac:dyDescent="0.3">
      <c r="A33" s="22"/>
      <c r="B33" s="23"/>
      <c r="C33" s="23"/>
      <c r="D33" s="24"/>
      <c r="E33" s="23"/>
      <c r="F33" s="25"/>
      <c r="I33" s="26"/>
      <c r="J33" s="26"/>
      <c r="K33" s="26"/>
      <c r="L33" s="27"/>
      <c r="M33" s="27"/>
    </row>
    <row r="34" spans="1:13" s="28" customFormat="1" x14ac:dyDescent="0.3">
      <c r="A34" s="22" t="s">
        <v>46</v>
      </c>
      <c r="B34" s="23"/>
      <c r="C34" s="23"/>
      <c r="D34" s="24"/>
      <c r="E34" s="23"/>
      <c r="F34" s="25"/>
      <c r="I34" s="153">
        <v>0</v>
      </c>
      <c r="J34" s="153"/>
      <c r="K34" s="153"/>
      <c r="L34" s="27"/>
      <c r="M34" s="27"/>
    </row>
    <row r="35" spans="1:13" s="28" customFormat="1" x14ac:dyDescent="0.3">
      <c r="A35" s="22"/>
      <c r="B35" s="23"/>
      <c r="C35" s="23"/>
      <c r="D35" s="24"/>
      <c r="E35" s="23"/>
      <c r="F35" s="25"/>
      <c r="I35" s="53"/>
      <c r="J35" s="53"/>
      <c r="K35" s="53"/>
      <c r="L35" s="27"/>
      <c r="M35" s="27"/>
    </row>
    <row r="36" spans="1:13" s="28" customFormat="1" x14ac:dyDescent="0.3">
      <c r="A36" s="22" t="s">
        <v>47</v>
      </c>
      <c r="B36" s="23"/>
      <c r="C36" s="23"/>
      <c r="D36" s="24"/>
      <c r="E36" s="23"/>
      <c r="F36" s="25"/>
      <c r="I36" s="153">
        <v>0</v>
      </c>
      <c r="J36" s="153"/>
      <c r="K36" s="153"/>
      <c r="L36" s="27"/>
      <c r="M36" s="27"/>
    </row>
    <row r="37" spans="1:13" s="28" customFormat="1" x14ac:dyDescent="0.3">
      <c r="A37" s="22"/>
      <c r="B37" s="23"/>
      <c r="C37" s="23"/>
      <c r="D37" s="24"/>
      <c r="E37" s="23"/>
      <c r="F37" s="25"/>
      <c r="I37" s="53"/>
      <c r="J37" s="53"/>
      <c r="K37" s="53"/>
      <c r="L37" s="27"/>
      <c r="M37" s="27"/>
    </row>
    <row r="38" spans="1:13" s="28" customFormat="1" x14ac:dyDescent="0.3">
      <c r="A38" s="22" t="s">
        <v>48</v>
      </c>
      <c r="B38" s="23"/>
      <c r="C38" s="23"/>
      <c r="D38" s="24"/>
      <c r="E38" s="23"/>
      <c r="F38" s="25"/>
      <c r="I38" s="153">
        <v>0</v>
      </c>
      <c r="J38" s="153"/>
      <c r="K38" s="153"/>
      <c r="L38" s="27"/>
      <c r="M38" s="27"/>
    </row>
    <row r="39" spans="1:13" x14ac:dyDescent="0.3">
      <c r="A39" s="17"/>
      <c r="B39" s="4"/>
      <c r="C39" s="4"/>
      <c r="D39" s="4"/>
      <c r="E39" s="4"/>
      <c r="F39" s="4"/>
      <c r="G39" s="4"/>
      <c r="H39" s="4"/>
      <c r="I39" s="139"/>
      <c r="J39" s="139"/>
      <c r="K39" s="139"/>
      <c r="L39" s="4"/>
      <c r="M39" s="4"/>
    </row>
    <row r="40" spans="1:13" x14ac:dyDescent="0.3">
      <c r="A40" s="30" t="s">
        <v>50</v>
      </c>
      <c r="B40" s="4"/>
      <c r="C40" s="4"/>
      <c r="D40" s="4"/>
      <c r="E40" s="4"/>
      <c r="F40" s="4"/>
      <c r="G40" s="4"/>
      <c r="H40" s="4"/>
      <c r="I40" s="4"/>
      <c r="J40" s="4"/>
      <c r="K40" s="4"/>
      <c r="L40" s="4"/>
      <c r="M40" s="4"/>
    </row>
    <row r="41" spans="1:13" x14ac:dyDescent="0.3">
      <c r="A41" s="17"/>
      <c r="B41" s="4"/>
      <c r="C41" s="4"/>
      <c r="D41" s="4"/>
      <c r="E41" s="4"/>
      <c r="F41" s="4"/>
      <c r="G41" s="4"/>
      <c r="H41" s="4"/>
      <c r="I41" s="4"/>
      <c r="J41" s="4"/>
      <c r="K41" s="4"/>
      <c r="L41" s="4"/>
      <c r="M41" s="4"/>
    </row>
    <row r="42" spans="1:13" s="28" customFormat="1" x14ac:dyDescent="0.3">
      <c r="A42" s="22" t="s">
        <v>52</v>
      </c>
      <c r="B42" s="23"/>
      <c r="C42" s="23"/>
      <c r="D42" s="24"/>
      <c r="E42" s="23"/>
      <c r="F42" s="25"/>
      <c r="I42" s="151">
        <f>+SUM('Page 6'!I9:K9)</f>
        <v>0</v>
      </c>
      <c r="J42" s="152"/>
      <c r="K42" s="152"/>
      <c r="L42" s="27"/>
      <c r="M42" s="27"/>
    </row>
    <row r="43" spans="1:13" s="28" customFormat="1" x14ac:dyDescent="0.3">
      <c r="A43" s="22"/>
      <c r="B43" s="23"/>
      <c r="C43" s="23"/>
      <c r="D43" s="24"/>
      <c r="E43" s="23"/>
      <c r="F43" s="25"/>
      <c r="I43" s="26"/>
      <c r="J43" s="26"/>
      <c r="K43" s="26"/>
      <c r="L43" s="27"/>
      <c r="M43" s="27"/>
    </row>
    <row r="44" spans="1:13" s="28" customFormat="1" x14ac:dyDescent="0.3">
      <c r="A44" s="22" t="s">
        <v>51</v>
      </c>
      <c r="B44" s="23"/>
      <c r="C44" s="23"/>
      <c r="D44" s="24"/>
      <c r="E44" s="23"/>
      <c r="F44" s="25"/>
      <c r="I44" s="148">
        <f>+I32+I34+I36+I38-I42</f>
        <v>27012.652307692308</v>
      </c>
      <c r="J44" s="148"/>
      <c r="K44" s="148"/>
      <c r="L44" s="27"/>
      <c r="M44" s="27"/>
    </row>
    <row r="45" spans="1:13" s="28" customFormat="1" x14ac:dyDescent="0.3">
      <c r="A45" s="22"/>
      <c r="B45" s="23"/>
      <c r="C45" s="23"/>
      <c r="D45" s="24"/>
      <c r="E45" s="23"/>
      <c r="F45" s="25"/>
      <c r="I45" s="26"/>
      <c r="J45" s="26"/>
      <c r="K45" s="26"/>
      <c r="L45" s="27"/>
      <c r="M45" s="27"/>
    </row>
    <row r="46" spans="1:13" s="28" customFormat="1" x14ac:dyDescent="0.3">
      <c r="A46" s="22" t="s">
        <v>53</v>
      </c>
      <c r="B46" s="23"/>
      <c r="C46" s="23"/>
      <c r="D46" s="24"/>
      <c r="E46" s="23"/>
      <c r="F46" s="25"/>
      <c r="I46" s="154">
        <f>+SUM('Page 6'!I42:K42)</f>
        <v>1</v>
      </c>
      <c r="J46" s="154"/>
      <c r="K46" s="154"/>
      <c r="L46" s="27"/>
      <c r="M46" s="27"/>
    </row>
    <row r="47" spans="1:13" x14ac:dyDescent="0.3">
      <c r="A47" s="149"/>
      <c r="B47" s="150"/>
      <c r="C47" s="150"/>
      <c r="D47" s="150"/>
      <c r="E47" s="150"/>
      <c r="F47" s="150"/>
      <c r="G47" s="150"/>
      <c r="H47" s="150"/>
      <c r="I47" s="150"/>
      <c r="J47" s="150"/>
      <c r="K47" s="150"/>
      <c r="L47" s="150"/>
      <c r="M47" s="150"/>
    </row>
    <row r="48" spans="1:13" x14ac:dyDescent="0.3">
      <c r="A48" s="30" t="s">
        <v>54</v>
      </c>
      <c r="B48" s="4"/>
      <c r="C48" s="4"/>
      <c r="D48" s="4"/>
      <c r="E48" s="4"/>
      <c r="F48" s="4"/>
      <c r="G48" s="4"/>
      <c r="H48" s="4"/>
      <c r="I48" s="4"/>
      <c r="J48" s="4"/>
      <c r="K48" s="4"/>
      <c r="L48" s="4"/>
      <c r="M48" s="4"/>
    </row>
    <row r="49" spans="1:13" x14ac:dyDescent="0.3">
      <c r="A49" s="17"/>
      <c r="B49" s="4"/>
      <c r="C49" s="4"/>
      <c r="D49" s="4"/>
      <c r="E49" s="4"/>
      <c r="F49" s="4"/>
      <c r="G49" s="4"/>
      <c r="H49" s="4"/>
      <c r="I49" s="4"/>
      <c r="J49" s="4"/>
      <c r="K49" s="4"/>
      <c r="L49" s="4"/>
      <c r="M49" s="4"/>
    </row>
    <row r="50" spans="1:13" x14ac:dyDescent="0.3">
      <c r="A50" s="22" t="s">
        <v>56</v>
      </c>
      <c r="B50" s="22"/>
      <c r="C50" s="4"/>
      <c r="D50" s="4"/>
      <c r="E50" s="4"/>
      <c r="F50" s="4"/>
      <c r="G50" s="4"/>
      <c r="H50" s="4"/>
      <c r="I50" s="148">
        <f>+I44*I46</f>
        <v>27012.652307692308</v>
      </c>
      <c r="J50" s="148"/>
      <c r="K50" s="148"/>
      <c r="L50" s="4"/>
      <c r="M50" s="4"/>
    </row>
    <row r="51" spans="1:13" x14ac:dyDescent="0.3">
      <c r="A51" s="17"/>
      <c r="B51" s="4"/>
      <c r="C51" s="4"/>
      <c r="D51" s="4"/>
      <c r="E51" s="4"/>
      <c r="F51" s="4"/>
      <c r="G51" s="4"/>
      <c r="H51" s="4"/>
      <c r="I51" s="4"/>
      <c r="J51" s="4"/>
      <c r="K51" s="4"/>
      <c r="L51" s="4"/>
      <c r="M51" s="4"/>
    </row>
    <row r="52" spans="1:13" x14ac:dyDescent="0.3">
      <c r="A52" s="22" t="s">
        <v>55</v>
      </c>
      <c r="B52" s="22"/>
      <c r="C52" s="4"/>
      <c r="D52" s="4"/>
      <c r="E52" s="4"/>
      <c r="F52" s="4"/>
      <c r="G52" s="4"/>
      <c r="H52" s="4"/>
      <c r="I52" s="155">
        <f>+D11</f>
        <v>26539</v>
      </c>
      <c r="J52" s="155"/>
      <c r="K52" s="155"/>
      <c r="L52" s="4"/>
      <c r="M52" s="4"/>
    </row>
    <row r="53" spans="1:13" x14ac:dyDescent="0.3">
      <c r="A53" s="17"/>
      <c r="B53" s="4"/>
      <c r="C53" s="4"/>
      <c r="D53" s="4"/>
      <c r="E53" s="4"/>
      <c r="F53" s="4"/>
      <c r="G53" s="4"/>
      <c r="H53" s="4"/>
      <c r="I53" s="4"/>
      <c r="J53" s="4"/>
      <c r="K53" s="4"/>
      <c r="L53" s="4"/>
      <c r="M53" s="4"/>
    </row>
    <row r="54" spans="1:13" x14ac:dyDescent="0.3">
      <c r="A54" s="40" t="s">
        <v>59</v>
      </c>
      <c r="B54" s="41"/>
      <c r="C54" s="41"/>
      <c r="D54" s="41"/>
      <c r="E54" s="41"/>
      <c r="F54" s="41"/>
      <c r="G54" s="41"/>
      <c r="H54" s="41"/>
      <c r="I54" s="148">
        <f>+I32/0.75</f>
        <v>36016.869743589741</v>
      </c>
      <c r="J54" s="148"/>
      <c r="K54" s="148"/>
      <c r="L54" s="41"/>
      <c r="M54" s="41"/>
    </row>
    <row r="55" spans="1:13" ht="14.4" customHeight="1" x14ac:dyDescent="0.3">
      <c r="A55" s="43"/>
      <c r="B55" s="43"/>
      <c r="C55" s="43"/>
      <c r="D55" s="43"/>
      <c r="E55" s="43"/>
      <c r="F55" s="43"/>
      <c r="G55" s="43"/>
      <c r="H55" s="43"/>
      <c r="I55" s="43"/>
      <c r="J55" s="43"/>
      <c r="K55" s="43"/>
      <c r="L55" s="42"/>
      <c r="M55" s="42"/>
    </row>
    <row r="56" spans="1:13" x14ac:dyDescent="0.3">
      <c r="A56" s="30" t="s">
        <v>57</v>
      </c>
      <c r="B56" s="4"/>
      <c r="C56" s="4"/>
      <c r="D56" s="4"/>
      <c r="E56" s="4"/>
      <c r="F56" s="4"/>
      <c r="G56" s="4"/>
      <c r="H56" s="4"/>
      <c r="I56" s="4"/>
      <c r="J56" s="4"/>
      <c r="K56" s="4"/>
      <c r="L56" s="4"/>
      <c r="M56" s="4"/>
    </row>
    <row r="57" spans="1:13" x14ac:dyDescent="0.3">
      <c r="A57" s="17"/>
      <c r="B57" s="4"/>
      <c r="C57" s="4"/>
      <c r="D57" s="4"/>
      <c r="E57" s="4"/>
      <c r="F57" s="4"/>
      <c r="G57" s="4"/>
      <c r="H57" s="4"/>
      <c r="I57" s="4"/>
      <c r="J57" s="4"/>
      <c r="K57" s="4"/>
      <c r="L57" s="4"/>
      <c r="M57" s="4"/>
    </row>
    <row r="58" spans="1:13" x14ac:dyDescent="0.3">
      <c r="A58" s="44" t="s">
        <v>58</v>
      </c>
      <c r="B58" s="44"/>
      <c r="C58" s="44"/>
      <c r="D58" s="44"/>
      <c r="E58" s="44"/>
      <c r="F58" s="44"/>
      <c r="G58" s="44"/>
      <c r="H58" s="44"/>
      <c r="I58" s="148">
        <f>+IF(I50&lt;I52,IF(I50&lt;I54,I50,IF(I54&lt;I52,I54,I52)),IF(I52&lt;I54,I52,I54))</f>
        <v>26539</v>
      </c>
      <c r="J58" s="148"/>
      <c r="K58" s="148"/>
    </row>
    <row r="59" spans="1:13" x14ac:dyDescent="0.3">
      <c r="A59" s="44"/>
      <c r="B59" s="44"/>
      <c r="C59" s="44"/>
      <c r="D59" s="44"/>
      <c r="E59" s="44"/>
      <c r="F59" s="44"/>
      <c r="G59" s="44"/>
      <c r="H59" s="44"/>
      <c r="I59" s="44"/>
      <c r="J59" s="44"/>
      <c r="K59" s="44"/>
    </row>
    <row r="60" spans="1:13" x14ac:dyDescent="0.3">
      <c r="A60" s="44"/>
      <c r="B60" s="44"/>
      <c r="C60" s="44"/>
      <c r="D60" s="44"/>
      <c r="E60" s="44"/>
      <c r="F60" s="44"/>
      <c r="G60" s="44"/>
      <c r="H60" s="44"/>
      <c r="I60" s="44"/>
      <c r="J60" s="44"/>
      <c r="K60" s="44"/>
    </row>
    <row r="61" spans="1:13" x14ac:dyDescent="0.3">
      <c r="A61" s="44"/>
      <c r="B61" s="44"/>
      <c r="C61" s="44"/>
      <c r="D61" s="44"/>
      <c r="E61" s="44"/>
      <c r="F61" s="44"/>
      <c r="G61" s="44"/>
      <c r="H61" s="44"/>
      <c r="I61" s="44"/>
      <c r="J61" s="44"/>
      <c r="K61" s="44"/>
    </row>
    <row r="62" spans="1:13" x14ac:dyDescent="0.3">
      <c r="A62" s="44"/>
      <c r="B62" s="44"/>
      <c r="C62" s="44"/>
      <c r="D62" s="44"/>
      <c r="E62" s="44"/>
      <c r="F62" s="44"/>
      <c r="G62" s="44"/>
      <c r="H62" s="44"/>
      <c r="I62" s="44"/>
      <c r="J62" s="44"/>
      <c r="K62" s="44"/>
    </row>
    <row r="63" spans="1:13" x14ac:dyDescent="0.3">
      <c r="A63" s="44"/>
      <c r="B63" s="44"/>
      <c r="C63" s="44"/>
      <c r="D63" s="44"/>
      <c r="E63" s="44"/>
      <c r="F63" s="44"/>
      <c r="G63" s="44"/>
      <c r="H63" s="44"/>
      <c r="I63" s="44"/>
      <c r="J63" s="44"/>
      <c r="K63" s="44"/>
    </row>
    <row r="64" spans="1:13" x14ac:dyDescent="0.3">
      <c r="A64" s="44"/>
      <c r="B64" s="44"/>
      <c r="C64" s="44"/>
      <c r="D64" s="44"/>
      <c r="E64" s="44"/>
      <c r="F64" s="44"/>
      <c r="G64" s="44"/>
      <c r="H64" s="44"/>
      <c r="I64" s="44"/>
      <c r="J64" s="44"/>
      <c r="K64" s="44"/>
    </row>
  </sheetData>
  <mergeCells count="42">
    <mergeCell ref="F22:H22"/>
    <mergeCell ref="A2:D2"/>
    <mergeCell ref="E2:K2"/>
    <mergeCell ref="A3:D3"/>
    <mergeCell ref="E3:K3"/>
    <mergeCell ref="A9:C9"/>
    <mergeCell ref="F9:H9"/>
    <mergeCell ref="I9:K9"/>
    <mergeCell ref="A6:D7"/>
    <mergeCell ref="E6:H6"/>
    <mergeCell ref="I6:K6"/>
    <mergeCell ref="E7:H7"/>
    <mergeCell ref="I7:K7"/>
    <mergeCell ref="A12:M12"/>
    <mergeCell ref="A11:C11"/>
    <mergeCell ref="F11:H11"/>
    <mergeCell ref="A1:K1"/>
    <mergeCell ref="A4:D4"/>
    <mergeCell ref="E4:H4"/>
    <mergeCell ref="I4:K4"/>
    <mergeCell ref="A5:D5"/>
    <mergeCell ref="E5:H5"/>
    <mergeCell ref="I5:K5"/>
    <mergeCell ref="A13:D13"/>
    <mergeCell ref="A15:D15"/>
    <mergeCell ref="I11:K11"/>
    <mergeCell ref="A17:C17"/>
    <mergeCell ref="F17:H17"/>
    <mergeCell ref="I17:K17"/>
    <mergeCell ref="F24:H24"/>
    <mergeCell ref="I58:K58"/>
    <mergeCell ref="A47:M47"/>
    <mergeCell ref="I32:K32"/>
    <mergeCell ref="I34:K34"/>
    <mergeCell ref="I36:K36"/>
    <mergeCell ref="I38:K38"/>
    <mergeCell ref="I42:K42"/>
    <mergeCell ref="I44:K44"/>
    <mergeCell ref="I46:K46"/>
    <mergeCell ref="I52:K52"/>
    <mergeCell ref="I50:K50"/>
    <mergeCell ref="I54:K5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33E7E-347E-40F7-A703-E4F6C218D687}">
  <dimension ref="A1:O13"/>
  <sheetViews>
    <sheetView workbookViewId="0">
      <selection activeCell="B12" sqref="B12:O12"/>
    </sheetView>
  </sheetViews>
  <sheetFormatPr defaultRowHeight="14.4" x14ac:dyDescent="0.3"/>
  <sheetData>
    <row r="1" spans="1:15" ht="18.600000000000001" customHeight="1" x14ac:dyDescent="0.3">
      <c r="A1" s="47" t="s">
        <v>8</v>
      </c>
      <c r="B1" s="45"/>
      <c r="C1" s="45"/>
      <c r="D1" s="45"/>
      <c r="E1" s="45"/>
      <c r="F1" s="45"/>
      <c r="G1" s="45"/>
      <c r="H1" s="45"/>
      <c r="I1" s="45"/>
      <c r="J1" s="45"/>
      <c r="K1" s="45"/>
      <c r="L1" s="45"/>
      <c r="M1" s="45"/>
      <c r="N1" s="45"/>
    </row>
    <row r="2" spans="1:15" ht="24" customHeight="1" x14ac:dyDescent="0.3">
      <c r="A2" s="48" t="s">
        <v>9</v>
      </c>
      <c r="B2" s="46"/>
      <c r="C2" s="46"/>
      <c r="D2" s="46"/>
      <c r="E2" s="46"/>
      <c r="F2" s="46"/>
      <c r="G2" s="46"/>
      <c r="H2" s="46"/>
      <c r="I2" s="46"/>
      <c r="J2" s="46"/>
      <c r="K2" s="46"/>
      <c r="L2" s="46"/>
      <c r="M2" s="46"/>
      <c r="N2" s="46"/>
    </row>
    <row r="3" spans="1:15" ht="100.8" customHeight="1" thickBot="1" x14ac:dyDescent="0.35">
      <c r="A3" s="49"/>
      <c r="B3" s="184"/>
      <c r="C3" s="185"/>
      <c r="D3" s="185"/>
      <c r="E3" s="185"/>
      <c r="F3" s="185"/>
      <c r="G3" s="185"/>
      <c r="H3" s="185"/>
      <c r="I3" s="185"/>
      <c r="J3" s="185"/>
      <c r="K3" s="185"/>
      <c r="L3" s="185"/>
      <c r="M3" s="185"/>
      <c r="N3" s="185"/>
      <c r="O3" s="185"/>
    </row>
    <row r="4" spans="1:15" ht="30.6" customHeight="1" thickBot="1" x14ac:dyDescent="0.35">
      <c r="A4" s="50"/>
      <c r="B4" s="186"/>
      <c r="C4" s="185"/>
      <c r="D4" s="185"/>
      <c r="E4" s="185"/>
      <c r="F4" s="185"/>
      <c r="G4" s="185"/>
      <c r="H4" s="185"/>
      <c r="I4" s="185"/>
      <c r="J4" s="185"/>
      <c r="K4" s="185"/>
      <c r="L4" s="185"/>
      <c r="M4" s="185"/>
      <c r="N4" s="185"/>
      <c r="O4" s="185"/>
    </row>
    <row r="5" spans="1:15" ht="34.799999999999997" customHeight="1" thickBot="1" x14ac:dyDescent="0.35">
      <c r="A5" s="49"/>
      <c r="B5" s="186" t="s">
        <v>60</v>
      </c>
      <c r="C5" s="185"/>
      <c r="D5" s="185"/>
      <c r="E5" s="185"/>
      <c r="F5" s="185"/>
      <c r="G5" s="185"/>
      <c r="H5" s="185"/>
      <c r="I5" s="185"/>
      <c r="J5" s="185"/>
      <c r="K5" s="185"/>
      <c r="L5" s="185"/>
      <c r="M5" s="185"/>
      <c r="N5" s="185"/>
      <c r="O5" s="185"/>
    </row>
    <row r="6" spans="1:15" ht="46.8" customHeight="1" thickBot="1" x14ac:dyDescent="0.35">
      <c r="A6" s="49"/>
      <c r="B6" s="186" t="s">
        <v>61</v>
      </c>
      <c r="C6" s="185"/>
      <c r="D6" s="185"/>
      <c r="E6" s="185"/>
      <c r="F6" s="185"/>
      <c r="G6" s="185"/>
      <c r="H6" s="185"/>
      <c r="I6" s="185"/>
      <c r="J6" s="185"/>
      <c r="K6" s="185"/>
      <c r="L6" s="185"/>
      <c r="M6" s="185"/>
      <c r="N6" s="185"/>
      <c r="O6" s="185"/>
    </row>
    <row r="7" spans="1:15" ht="92.4" customHeight="1" thickBot="1" x14ac:dyDescent="0.35">
      <c r="A7" s="49"/>
      <c r="B7" s="186" t="s">
        <v>62</v>
      </c>
      <c r="C7" s="185"/>
      <c r="D7" s="185"/>
      <c r="E7" s="185"/>
      <c r="F7" s="185"/>
      <c r="G7" s="185"/>
      <c r="H7" s="185"/>
      <c r="I7" s="185"/>
      <c r="J7" s="185"/>
      <c r="K7" s="185"/>
      <c r="L7" s="185"/>
      <c r="M7" s="185"/>
      <c r="N7" s="185"/>
      <c r="O7" s="185"/>
    </row>
    <row r="8" spans="1:15" ht="52.2" customHeight="1" thickBot="1" x14ac:dyDescent="0.35">
      <c r="A8" s="50"/>
      <c r="B8" s="186" t="s">
        <v>63</v>
      </c>
      <c r="C8" s="185"/>
      <c r="D8" s="185"/>
      <c r="E8" s="185"/>
      <c r="F8" s="185"/>
      <c r="G8" s="185"/>
      <c r="H8" s="185"/>
      <c r="I8" s="185"/>
      <c r="J8" s="185"/>
      <c r="K8" s="185"/>
      <c r="L8" s="185"/>
      <c r="M8" s="185"/>
      <c r="N8" s="185"/>
      <c r="O8" s="185"/>
    </row>
    <row r="9" spans="1:15" ht="90" customHeight="1" thickBot="1" x14ac:dyDescent="0.35">
      <c r="A9" s="50"/>
      <c r="B9" s="186" t="s">
        <v>64</v>
      </c>
      <c r="C9" s="185"/>
      <c r="D9" s="185"/>
      <c r="E9" s="185"/>
      <c r="F9" s="185"/>
      <c r="G9" s="185"/>
      <c r="H9" s="185"/>
      <c r="I9" s="185"/>
      <c r="J9" s="185"/>
      <c r="K9" s="185"/>
      <c r="L9" s="185"/>
      <c r="M9" s="185"/>
      <c r="N9" s="185"/>
      <c r="O9" s="185"/>
    </row>
    <row r="10" spans="1:15" ht="51.6" customHeight="1" x14ac:dyDescent="0.3">
      <c r="B10" s="189" t="s">
        <v>10</v>
      </c>
      <c r="C10" s="189"/>
      <c r="D10" s="189"/>
      <c r="E10" s="189"/>
      <c r="F10" s="189"/>
      <c r="G10" s="189"/>
      <c r="H10" s="189"/>
      <c r="I10" s="189"/>
      <c r="J10" s="189"/>
      <c r="K10" s="189"/>
      <c r="L10" s="189"/>
      <c r="M10" s="189"/>
      <c r="N10" s="189"/>
      <c r="O10" s="189"/>
    </row>
    <row r="11" spans="1:15" x14ac:dyDescent="0.3">
      <c r="B11" s="186" t="s">
        <v>66</v>
      </c>
      <c r="C11" s="190"/>
      <c r="D11" s="190"/>
      <c r="E11" s="190"/>
      <c r="F11" s="190"/>
      <c r="G11" s="190"/>
      <c r="H11" s="190"/>
      <c r="I11" s="190"/>
      <c r="J11" s="190"/>
      <c r="K11" s="190"/>
      <c r="L11" s="190"/>
      <c r="M11" s="190"/>
      <c r="N11" s="190"/>
      <c r="O11" s="190"/>
    </row>
    <row r="12" spans="1:15" ht="51.6" customHeight="1" x14ac:dyDescent="0.3">
      <c r="B12" s="189" t="s">
        <v>10</v>
      </c>
      <c r="C12" s="189"/>
      <c r="D12" s="189"/>
      <c r="E12" s="189"/>
      <c r="F12" s="189"/>
      <c r="G12" s="189"/>
      <c r="H12" s="189"/>
      <c r="I12" s="189"/>
      <c r="J12" s="189"/>
      <c r="K12" s="189"/>
      <c r="L12" s="189"/>
      <c r="M12" s="189"/>
      <c r="N12" s="189"/>
      <c r="O12" s="189"/>
    </row>
    <row r="13" spans="1:15" x14ac:dyDescent="0.3">
      <c r="B13" s="187" t="s">
        <v>65</v>
      </c>
      <c r="C13" s="188"/>
      <c r="D13" s="188"/>
      <c r="E13" s="188"/>
      <c r="F13" s="188"/>
      <c r="G13" s="188"/>
      <c r="H13" s="188"/>
      <c r="I13" s="188"/>
      <c r="J13" s="188"/>
      <c r="K13" s="188"/>
      <c r="L13" s="188"/>
      <c r="M13" s="188"/>
      <c r="N13" s="188"/>
      <c r="O13" s="188"/>
    </row>
  </sheetData>
  <mergeCells count="11">
    <mergeCell ref="B3:O3"/>
    <mergeCell ref="B4:O4"/>
    <mergeCell ref="B5:O5"/>
    <mergeCell ref="B6:O6"/>
    <mergeCell ref="B13:O13"/>
    <mergeCell ref="B7:O7"/>
    <mergeCell ref="B8:O8"/>
    <mergeCell ref="B9:O9"/>
    <mergeCell ref="B10:O10"/>
    <mergeCell ref="B11:O11"/>
    <mergeCell ref="B12:O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AAAB2-BDB1-469E-AEAE-FFC186841921}">
  <dimension ref="A1:N13"/>
  <sheetViews>
    <sheetView workbookViewId="0">
      <selection activeCell="E15" sqref="E15"/>
    </sheetView>
  </sheetViews>
  <sheetFormatPr defaultRowHeight="14.4" x14ac:dyDescent="0.3"/>
  <sheetData>
    <row r="1" spans="1:14" x14ac:dyDescent="0.3">
      <c r="A1" s="191"/>
      <c r="B1" s="191"/>
      <c r="C1" s="191"/>
      <c r="D1" s="191"/>
      <c r="E1" s="191"/>
      <c r="F1" s="191"/>
      <c r="G1" s="191"/>
      <c r="H1" s="191"/>
      <c r="I1" s="191"/>
      <c r="J1" s="191"/>
      <c r="K1" s="191"/>
      <c r="L1" s="191"/>
      <c r="M1" s="19"/>
      <c r="N1" s="19"/>
    </row>
    <row r="2" spans="1:14" ht="14.4" customHeight="1" x14ac:dyDescent="0.3">
      <c r="A2" s="191"/>
      <c r="B2" s="191"/>
      <c r="C2" s="191"/>
      <c r="D2" s="191"/>
      <c r="E2" s="191"/>
      <c r="F2" s="191"/>
      <c r="G2" s="191"/>
      <c r="H2" s="191"/>
      <c r="I2" s="191"/>
      <c r="J2" s="191"/>
      <c r="K2" s="191"/>
      <c r="L2" s="191"/>
      <c r="M2" s="51"/>
      <c r="N2" s="51"/>
    </row>
    <row r="3" spans="1:14" ht="350.4" customHeight="1" x14ac:dyDescent="0.3">
      <c r="A3" s="191"/>
      <c r="B3" s="191"/>
      <c r="C3" s="191"/>
      <c r="D3" s="191"/>
      <c r="E3" s="191"/>
      <c r="F3" s="191"/>
      <c r="G3" s="191"/>
      <c r="H3" s="191"/>
      <c r="I3" s="191"/>
      <c r="J3" s="191"/>
      <c r="K3" s="191"/>
      <c r="L3" s="191"/>
      <c r="M3" s="51"/>
      <c r="N3" s="51"/>
    </row>
    <row r="4" spans="1:14" x14ac:dyDescent="0.3">
      <c r="A4" s="191"/>
      <c r="B4" s="191"/>
      <c r="C4" s="191"/>
      <c r="D4" s="191"/>
      <c r="E4" s="191"/>
      <c r="F4" s="191"/>
      <c r="G4" s="191"/>
      <c r="H4" s="191"/>
      <c r="I4" s="191"/>
      <c r="J4" s="191"/>
      <c r="K4" s="191"/>
      <c r="L4" s="191"/>
    </row>
    <row r="5" spans="1:14" x14ac:dyDescent="0.3">
      <c r="A5" s="191"/>
      <c r="B5" s="191"/>
      <c r="C5" s="191"/>
      <c r="D5" s="191"/>
      <c r="E5" s="191"/>
      <c r="F5" s="191"/>
      <c r="G5" s="191"/>
      <c r="H5" s="191"/>
      <c r="I5" s="191"/>
      <c r="J5" s="191"/>
      <c r="K5" s="191"/>
      <c r="L5" s="191"/>
    </row>
    <row r="6" spans="1:14" x14ac:dyDescent="0.3">
      <c r="A6" s="191"/>
      <c r="B6" s="191"/>
      <c r="C6" s="191"/>
      <c r="D6" s="191"/>
      <c r="E6" s="191"/>
      <c r="F6" s="191"/>
      <c r="G6" s="191"/>
      <c r="H6" s="191"/>
      <c r="I6" s="191"/>
      <c r="J6" s="191"/>
      <c r="K6" s="191"/>
      <c r="L6" s="191"/>
    </row>
    <row r="7" spans="1:14" x14ac:dyDescent="0.3">
      <c r="A7" s="191"/>
      <c r="B7" s="191"/>
      <c r="C7" s="191"/>
      <c r="D7" s="191"/>
      <c r="E7" s="191"/>
      <c r="F7" s="191"/>
      <c r="G7" s="191"/>
      <c r="H7" s="191"/>
      <c r="I7" s="191"/>
      <c r="J7" s="191"/>
      <c r="K7" s="191"/>
      <c r="L7" s="191"/>
    </row>
    <row r="8" spans="1:14" x14ac:dyDescent="0.3">
      <c r="A8" s="191"/>
      <c r="B8" s="191"/>
      <c r="C8" s="191"/>
      <c r="D8" s="191"/>
      <c r="E8" s="191"/>
      <c r="F8" s="191"/>
      <c r="G8" s="191"/>
      <c r="H8" s="191"/>
      <c r="I8" s="191"/>
      <c r="J8" s="191"/>
      <c r="K8" s="191"/>
      <c r="L8" s="191"/>
    </row>
    <row r="9" spans="1:14" x14ac:dyDescent="0.3">
      <c r="A9" s="191"/>
      <c r="B9" s="191"/>
      <c r="C9" s="191"/>
      <c r="D9" s="191"/>
      <c r="E9" s="191"/>
      <c r="F9" s="191"/>
      <c r="G9" s="191"/>
      <c r="H9" s="191"/>
      <c r="I9" s="191"/>
      <c r="J9" s="191"/>
      <c r="K9" s="191"/>
      <c r="L9" s="191"/>
    </row>
    <row r="10" spans="1:14" x14ac:dyDescent="0.3">
      <c r="A10" s="191"/>
      <c r="B10" s="191"/>
      <c r="C10" s="191"/>
      <c r="D10" s="191"/>
      <c r="E10" s="191"/>
      <c r="F10" s="191"/>
      <c r="G10" s="191"/>
      <c r="H10" s="191"/>
      <c r="I10" s="191"/>
      <c r="J10" s="191"/>
      <c r="K10" s="191"/>
      <c r="L10" s="191"/>
    </row>
    <row r="11" spans="1:14" x14ac:dyDescent="0.3">
      <c r="A11" s="191"/>
      <c r="B11" s="191"/>
      <c r="C11" s="191"/>
      <c r="D11" s="191"/>
      <c r="E11" s="191"/>
      <c r="F11" s="191"/>
      <c r="G11" s="191"/>
      <c r="H11" s="191"/>
      <c r="I11" s="191"/>
      <c r="J11" s="191"/>
      <c r="K11" s="191"/>
      <c r="L11" s="191"/>
    </row>
    <row r="12" spans="1:14" x14ac:dyDescent="0.3">
      <c r="A12" s="191"/>
      <c r="B12" s="191"/>
      <c r="C12" s="191"/>
      <c r="D12" s="191"/>
      <c r="E12" s="191"/>
      <c r="F12" s="191"/>
      <c r="G12" s="191"/>
      <c r="H12" s="191"/>
      <c r="I12" s="191"/>
      <c r="J12" s="191"/>
      <c r="K12" s="191"/>
      <c r="L12" s="191"/>
    </row>
    <row r="13" spans="1:14" x14ac:dyDescent="0.3">
      <c r="A13" s="191"/>
      <c r="B13" s="191"/>
      <c r="C13" s="191"/>
      <c r="D13" s="191"/>
      <c r="E13" s="191"/>
      <c r="F13" s="191"/>
      <c r="G13" s="191"/>
      <c r="H13" s="191"/>
      <c r="I13" s="191"/>
      <c r="J13" s="191"/>
      <c r="K13" s="191"/>
      <c r="L13" s="191"/>
    </row>
  </sheetData>
  <mergeCells count="1">
    <mergeCell ref="A1:L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5546E-01BA-4AAC-AA4C-B2694A4ABC27}">
  <dimension ref="A1:N67"/>
  <sheetViews>
    <sheetView topLeftCell="A13" workbookViewId="0">
      <selection activeCell="I32" sqref="I32:K32"/>
    </sheetView>
  </sheetViews>
  <sheetFormatPr defaultRowHeight="14.4" x14ac:dyDescent="0.3"/>
  <cols>
    <col min="1" max="1" width="7" customWidth="1"/>
    <col min="2" max="2" width="17.21875" customWidth="1"/>
    <col min="7" max="7" width="15.77734375" customWidth="1"/>
    <col min="8" max="8" width="17.77734375" customWidth="1"/>
  </cols>
  <sheetData>
    <row r="1" spans="1:14" x14ac:dyDescent="0.3">
      <c r="A1" s="191" t="s">
        <v>11</v>
      </c>
      <c r="B1" s="191"/>
      <c r="C1" s="191"/>
      <c r="D1" s="191"/>
      <c r="E1" s="191"/>
      <c r="F1" s="191"/>
      <c r="G1" s="191"/>
      <c r="H1" s="191"/>
      <c r="I1" s="191"/>
      <c r="J1" s="191"/>
      <c r="K1" s="191"/>
      <c r="L1" s="191"/>
      <c r="M1" s="191"/>
      <c r="N1" s="191"/>
    </row>
    <row r="2" spans="1:14" x14ac:dyDescent="0.3">
      <c r="A2" s="19"/>
      <c r="B2" s="19"/>
      <c r="C2" s="19"/>
      <c r="D2" s="19"/>
      <c r="E2" s="19"/>
      <c r="F2" s="19"/>
      <c r="G2" s="19"/>
      <c r="H2" s="19"/>
      <c r="I2" s="19"/>
      <c r="J2" s="19"/>
      <c r="K2" s="19"/>
      <c r="L2" s="19"/>
      <c r="M2" s="19"/>
      <c r="N2" s="19"/>
    </row>
    <row r="3" spans="1:14" s="28" customFormat="1" ht="14.4" customHeight="1" x14ac:dyDescent="0.3">
      <c r="A3" s="47" t="s">
        <v>12</v>
      </c>
      <c r="B3" s="45"/>
      <c r="C3" s="45"/>
      <c r="D3" s="45"/>
      <c r="E3" s="45"/>
      <c r="F3" s="45"/>
      <c r="G3" s="45"/>
      <c r="H3" s="45"/>
      <c r="I3" s="45"/>
      <c r="J3" s="45"/>
      <c r="K3" s="45"/>
      <c r="L3" s="45"/>
      <c r="M3" s="45"/>
      <c r="N3" s="45"/>
    </row>
    <row r="4" spans="1:14" s="28" customFormat="1" x14ac:dyDescent="0.3">
      <c r="A4" s="22"/>
      <c r="B4" s="23"/>
      <c r="C4" s="23"/>
      <c r="D4" s="24"/>
      <c r="E4" s="23"/>
      <c r="F4" s="25"/>
      <c r="G4" s="26"/>
      <c r="H4" s="26"/>
      <c r="I4" s="26"/>
      <c r="J4" s="26"/>
      <c r="K4" s="26"/>
      <c r="L4" s="27"/>
      <c r="M4" s="27"/>
    </row>
    <row r="5" spans="1:14" s="28" customFormat="1" x14ac:dyDescent="0.3">
      <c r="A5" s="22" t="s">
        <v>67</v>
      </c>
      <c r="B5" s="23"/>
      <c r="C5" s="23"/>
      <c r="D5" s="24"/>
      <c r="E5" s="23"/>
      <c r="F5" s="25"/>
      <c r="I5" s="151">
        <f>+SUM('Page 9'!F19:H19)</f>
        <v>16480</v>
      </c>
      <c r="J5" s="152"/>
      <c r="K5" s="152"/>
      <c r="L5" s="27"/>
      <c r="M5" s="27"/>
    </row>
    <row r="6" spans="1:14" s="28" customFormat="1" x14ac:dyDescent="0.3">
      <c r="A6" s="22"/>
      <c r="B6" s="23"/>
      <c r="C6" s="23"/>
      <c r="D6" s="24"/>
      <c r="E6" s="23"/>
      <c r="F6" s="25"/>
      <c r="I6" s="26"/>
      <c r="J6" s="26"/>
      <c r="K6" s="26"/>
      <c r="L6" s="27"/>
      <c r="M6" s="27"/>
    </row>
    <row r="7" spans="1:14" s="28" customFormat="1" x14ac:dyDescent="0.3">
      <c r="A7" s="22" t="s">
        <v>68</v>
      </c>
      <c r="B7" s="23"/>
      <c r="C7" s="23"/>
      <c r="D7" s="24"/>
      <c r="E7" s="23"/>
      <c r="F7" s="25"/>
      <c r="I7" s="154">
        <f>+'Page 9'!I19</f>
        <v>2</v>
      </c>
      <c r="J7" s="154"/>
      <c r="K7" s="154"/>
      <c r="L7" s="27"/>
      <c r="M7" s="27"/>
    </row>
    <row r="8" spans="1:14" s="28" customFormat="1" x14ac:dyDescent="0.3">
      <c r="A8" s="22"/>
      <c r="B8" s="23"/>
      <c r="C8" s="23"/>
      <c r="D8" s="24"/>
      <c r="E8" s="23"/>
      <c r="F8" s="25"/>
      <c r="I8" s="26"/>
      <c r="J8" s="26"/>
      <c r="K8" s="26"/>
      <c r="L8" s="27"/>
      <c r="M8" s="27"/>
    </row>
    <row r="9" spans="1:14" s="28" customFormat="1" x14ac:dyDescent="0.3">
      <c r="A9" s="22" t="s">
        <v>69</v>
      </c>
      <c r="B9" s="23"/>
      <c r="C9" s="23"/>
      <c r="D9" s="24"/>
      <c r="E9" s="23"/>
      <c r="F9" s="25"/>
      <c r="I9" s="151">
        <f>+SUM('Page 9'!J19:M19)</f>
        <v>0</v>
      </c>
      <c r="J9" s="152"/>
      <c r="K9" s="152"/>
      <c r="L9" s="27"/>
      <c r="M9" s="27"/>
    </row>
    <row r="10" spans="1:14" s="28" customFormat="1" x14ac:dyDescent="0.3">
      <c r="A10" s="22"/>
      <c r="B10" s="23"/>
      <c r="C10" s="23"/>
      <c r="D10" s="24"/>
      <c r="E10" s="23"/>
      <c r="F10" s="25"/>
      <c r="I10" s="26"/>
      <c r="J10" s="26"/>
      <c r="K10" s="26"/>
      <c r="L10" s="27"/>
      <c r="M10" s="27"/>
    </row>
    <row r="11" spans="1:14" s="28" customFormat="1" x14ac:dyDescent="0.3">
      <c r="A11" s="22" t="s">
        <v>70</v>
      </c>
      <c r="B11" s="23"/>
      <c r="C11" s="23"/>
      <c r="D11" s="24"/>
      <c r="E11" s="23"/>
      <c r="F11" s="25"/>
      <c r="I11" s="151">
        <f>+SUM('Page 9'!F28:H28)</f>
        <v>0</v>
      </c>
      <c r="J11" s="152"/>
      <c r="K11" s="152"/>
      <c r="L11" s="27"/>
      <c r="M11" s="27"/>
    </row>
    <row r="12" spans="1:14" x14ac:dyDescent="0.3">
      <c r="A12" s="17"/>
      <c r="B12" s="4"/>
      <c r="C12" s="4"/>
      <c r="D12" s="4"/>
      <c r="E12" s="4"/>
      <c r="F12" s="4"/>
      <c r="G12" s="4"/>
      <c r="H12" s="4"/>
      <c r="I12" s="4"/>
      <c r="J12" s="4"/>
      <c r="K12" s="4"/>
      <c r="L12" s="4"/>
      <c r="M12" s="4"/>
    </row>
    <row r="13" spans="1:14" s="28" customFormat="1" x14ac:dyDescent="0.3">
      <c r="A13" s="22" t="s">
        <v>71</v>
      </c>
      <c r="B13" s="23"/>
      <c r="C13" s="23"/>
      <c r="D13" s="24"/>
      <c r="E13" s="23"/>
      <c r="F13" s="25"/>
      <c r="I13" s="148">
        <f>+'Page 9'!I28</f>
        <v>0</v>
      </c>
      <c r="J13" s="148"/>
      <c r="K13" s="148"/>
      <c r="L13" s="27"/>
      <c r="M13" s="27"/>
    </row>
    <row r="14" spans="1:14" s="28" customFormat="1" x14ac:dyDescent="0.3">
      <c r="A14" s="22"/>
      <c r="B14" s="23"/>
      <c r="C14" s="23"/>
      <c r="D14" s="24"/>
      <c r="E14" s="23"/>
      <c r="F14" s="25"/>
      <c r="I14" s="26"/>
      <c r="J14" s="26"/>
      <c r="K14" s="26"/>
      <c r="L14" s="27"/>
      <c r="M14" s="27"/>
    </row>
    <row r="15" spans="1:14" x14ac:dyDescent="0.3">
      <c r="A15" s="30" t="s">
        <v>50</v>
      </c>
      <c r="B15" s="4"/>
      <c r="C15" s="4"/>
      <c r="D15" s="4"/>
      <c r="E15" s="4"/>
      <c r="F15" s="4"/>
      <c r="G15" s="4"/>
      <c r="H15" s="4"/>
      <c r="I15" s="4"/>
      <c r="J15" s="4"/>
      <c r="K15" s="4"/>
      <c r="L15" s="4"/>
      <c r="M15" s="4"/>
    </row>
    <row r="16" spans="1:14" x14ac:dyDescent="0.3">
      <c r="A16" s="17"/>
      <c r="B16" s="4"/>
      <c r="C16" s="4"/>
      <c r="D16" s="4"/>
      <c r="E16" s="4"/>
      <c r="F16" s="4"/>
      <c r="G16" s="4"/>
      <c r="H16" s="4"/>
      <c r="I16" s="4"/>
      <c r="J16" s="4"/>
      <c r="K16" s="4"/>
      <c r="L16" s="4"/>
      <c r="M16" s="4"/>
    </row>
    <row r="17" spans="1:13" s="28" customFormat="1" x14ac:dyDescent="0.3">
      <c r="A17" s="22" t="s">
        <v>72</v>
      </c>
      <c r="B17" s="23"/>
      <c r="C17" s="23"/>
      <c r="D17" s="24"/>
      <c r="E17" s="23"/>
      <c r="F17" s="25"/>
      <c r="I17" s="153">
        <v>0</v>
      </c>
      <c r="J17" s="153"/>
      <c r="K17" s="153"/>
      <c r="L17" s="27"/>
      <c r="M17" s="27"/>
    </row>
    <row r="18" spans="1:13" s="28" customFormat="1" x14ac:dyDescent="0.3">
      <c r="A18" s="22"/>
      <c r="B18" s="23"/>
      <c r="C18" s="23"/>
      <c r="D18" s="24"/>
      <c r="E18" s="23"/>
      <c r="F18" s="25"/>
      <c r="I18" s="26"/>
      <c r="J18" s="26"/>
      <c r="K18" s="26"/>
      <c r="L18" s="27"/>
      <c r="M18" s="27"/>
    </row>
    <row r="19" spans="1:13" s="28" customFormat="1" x14ac:dyDescent="0.3">
      <c r="A19" s="22" t="s">
        <v>73</v>
      </c>
      <c r="B19" s="23"/>
      <c r="C19" s="23"/>
      <c r="D19" s="24"/>
      <c r="E19" s="23"/>
      <c r="F19" s="25"/>
      <c r="I19" s="153">
        <v>0</v>
      </c>
      <c r="J19" s="153"/>
      <c r="K19" s="153"/>
      <c r="L19" s="27"/>
      <c r="M19" s="27"/>
    </row>
    <row r="20" spans="1:13" x14ac:dyDescent="0.3">
      <c r="A20" s="149"/>
      <c r="B20" s="150"/>
      <c r="C20" s="150"/>
      <c r="D20" s="150"/>
      <c r="E20" s="150"/>
      <c r="F20" s="150"/>
      <c r="G20" s="150"/>
      <c r="H20" s="150"/>
      <c r="I20" s="150"/>
      <c r="J20" s="150"/>
      <c r="K20" s="150"/>
      <c r="L20" s="150"/>
      <c r="M20" s="150"/>
    </row>
    <row r="21" spans="1:13" x14ac:dyDescent="0.3">
      <c r="A21" s="22" t="s">
        <v>74</v>
      </c>
      <c r="B21" s="22"/>
      <c r="C21" s="4"/>
      <c r="D21" s="4"/>
      <c r="E21" s="4"/>
      <c r="F21" s="4"/>
      <c r="G21" s="4"/>
      <c r="H21" s="4"/>
      <c r="I21" s="153">
        <f>57.24*4</f>
        <v>228.96</v>
      </c>
      <c r="J21" s="153"/>
      <c r="K21" s="153"/>
      <c r="L21" s="4"/>
      <c r="M21" s="4"/>
    </row>
    <row r="22" spans="1:13" x14ac:dyDescent="0.3">
      <c r="A22" s="17"/>
      <c r="B22" s="4"/>
      <c r="C22" s="4"/>
      <c r="D22" s="4"/>
      <c r="E22" s="4"/>
      <c r="F22" s="4"/>
      <c r="G22" s="4"/>
      <c r="H22" s="4"/>
      <c r="I22" s="4"/>
      <c r="J22" s="4"/>
      <c r="K22" s="4"/>
      <c r="L22" s="4"/>
      <c r="M22" s="4"/>
    </row>
    <row r="23" spans="1:13" x14ac:dyDescent="0.3">
      <c r="A23" s="30" t="s">
        <v>13</v>
      </c>
    </row>
    <row r="25" spans="1:13" x14ac:dyDescent="0.3">
      <c r="A25" s="22" t="s">
        <v>75</v>
      </c>
      <c r="B25" s="22"/>
      <c r="C25" s="4"/>
      <c r="D25" s="4"/>
      <c r="E25" s="4"/>
      <c r="F25" s="4"/>
      <c r="G25" s="4"/>
      <c r="H25" s="4"/>
      <c r="I25" s="153">
        <f>66974/52*8</f>
        <v>10303.692307692309</v>
      </c>
      <c r="J25" s="153"/>
      <c r="K25" s="153"/>
      <c r="L25" s="4"/>
      <c r="M25" s="4"/>
    </row>
    <row r="26" spans="1:13" x14ac:dyDescent="0.3">
      <c r="A26" s="22"/>
      <c r="B26" s="22" t="s">
        <v>76</v>
      </c>
      <c r="C26" s="4"/>
      <c r="D26" s="4"/>
      <c r="E26" s="4"/>
      <c r="F26" s="4"/>
      <c r="G26" s="4"/>
      <c r="H26" s="4"/>
      <c r="I26" s="53"/>
      <c r="J26" s="53"/>
      <c r="K26" s="53"/>
      <c r="L26" s="4"/>
      <c r="M26" s="4"/>
    </row>
    <row r="27" spans="1:13" x14ac:dyDescent="0.3">
      <c r="A27" s="22"/>
      <c r="B27" s="22" t="s">
        <v>77</v>
      </c>
      <c r="C27" s="4"/>
      <c r="D27" s="4"/>
      <c r="E27" s="4"/>
      <c r="F27" s="4"/>
      <c r="G27" s="4"/>
      <c r="H27" s="4"/>
      <c r="I27" s="53"/>
      <c r="J27" s="53"/>
      <c r="K27" s="53"/>
      <c r="L27" s="4"/>
      <c r="M27" s="4"/>
    </row>
    <row r="28" spans="1:13" x14ac:dyDescent="0.3">
      <c r="A28" s="17"/>
      <c r="B28" s="22" t="s">
        <v>78</v>
      </c>
      <c r="C28" s="4"/>
      <c r="D28" s="4"/>
      <c r="E28" s="4"/>
      <c r="F28" s="4"/>
      <c r="G28" s="4"/>
      <c r="H28" s="4"/>
      <c r="I28" s="4"/>
      <c r="J28" s="4"/>
      <c r="K28" s="4"/>
      <c r="L28" s="4"/>
      <c r="M28" s="4"/>
    </row>
    <row r="29" spans="1:13" x14ac:dyDescent="0.3">
      <c r="A29" s="17"/>
      <c r="B29" s="22"/>
      <c r="C29" s="4"/>
      <c r="D29" s="4"/>
      <c r="E29" s="4"/>
      <c r="F29" s="4"/>
      <c r="G29" s="4"/>
      <c r="H29" s="4"/>
      <c r="I29" s="4"/>
      <c r="J29" s="4"/>
      <c r="K29" s="4"/>
      <c r="L29" s="4"/>
      <c r="M29" s="4"/>
    </row>
    <row r="30" spans="1:13" x14ac:dyDescent="0.3">
      <c r="A30" s="30" t="s">
        <v>79</v>
      </c>
      <c r="B30" s="22"/>
      <c r="C30" s="4"/>
      <c r="D30" s="4"/>
      <c r="E30" s="4"/>
      <c r="F30" s="4"/>
      <c r="G30" s="4"/>
      <c r="H30" s="4"/>
      <c r="I30" s="4"/>
      <c r="J30" s="4"/>
      <c r="K30" s="4"/>
      <c r="L30" s="4"/>
      <c r="M30" s="4"/>
    </row>
    <row r="31" spans="1:13" x14ac:dyDescent="0.3">
      <c r="A31" s="30"/>
      <c r="B31" s="22"/>
      <c r="C31" s="4"/>
      <c r="D31" s="4"/>
      <c r="E31" s="4"/>
      <c r="F31" s="4"/>
      <c r="G31" s="4"/>
      <c r="H31" s="4"/>
      <c r="I31" s="4"/>
      <c r="J31" s="4"/>
      <c r="K31" s="4"/>
      <c r="L31" s="4"/>
      <c r="M31" s="4"/>
    </row>
    <row r="32" spans="1:13" x14ac:dyDescent="0.3">
      <c r="A32" s="40" t="s">
        <v>80</v>
      </c>
      <c r="B32" s="41"/>
      <c r="C32" s="41"/>
      <c r="D32" s="41"/>
      <c r="E32" s="41"/>
      <c r="F32" s="41"/>
      <c r="G32" s="41"/>
      <c r="H32" s="41"/>
      <c r="I32" s="148">
        <f>+I5+I11+I17+I19+I21+I25</f>
        <v>27012.652307692308</v>
      </c>
      <c r="J32" s="148"/>
      <c r="K32" s="148"/>
      <c r="L32" s="41"/>
      <c r="M32" s="41"/>
    </row>
    <row r="33" spans="1:14" ht="14.4" customHeight="1" x14ac:dyDescent="0.3">
      <c r="A33" s="43"/>
      <c r="B33" s="43"/>
      <c r="C33" s="43"/>
      <c r="D33" s="43"/>
      <c r="E33" s="43"/>
      <c r="F33" s="43"/>
      <c r="G33" s="43"/>
      <c r="H33" s="43"/>
      <c r="I33" s="43"/>
      <c r="J33" s="43"/>
      <c r="K33" s="43"/>
      <c r="L33" s="42"/>
      <c r="M33" s="42"/>
    </row>
    <row r="34" spans="1:14" x14ac:dyDescent="0.3">
      <c r="A34" s="30" t="s">
        <v>81</v>
      </c>
      <c r="B34" s="4"/>
      <c r="C34" s="4"/>
      <c r="D34" s="4"/>
      <c r="E34" s="4"/>
      <c r="F34" s="4"/>
      <c r="G34" s="4"/>
      <c r="H34" s="4"/>
      <c r="I34" s="4"/>
      <c r="J34" s="4"/>
      <c r="K34" s="4"/>
      <c r="L34" s="4"/>
      <c r="M34" s="4"/>
    </row>
    <row r="35" spans="1:14" ht="41.4" customHeight="1" x14ac:dyDescent="0.3">
      <c r="A35" s="192" t="s">
        <v>82</v>
      </c>
      <c r="B35" s="192"/>
      <c r="C35" s="192"/>
      <c r="D35" s="192"/>
      <c r="E35" s="192"/>
      <c r="F35" s="192"/>
      <c r="G35" s="192"/>
      <c r="H35" s="192"/>
      <c r="I35" s="153" t="s">
        <v>86</v>
      </c>
      <c r="J35" s="153"/>
      <c r="K35" s="153"/>
      <c r="L35" s="4"/>
      <c r="M35" s="4"/>
    </row>
    <row r="36" spans="1:14" x14ac:dyDescent="0.3">
      <c r="A36" s="30"/>
      <c r="B36" s="4"/>
      <c r="C36" s="4"/>
      <c r="D36" s="4"/>
      <c r="E36" s="4"/>
      <c r="F36" s="4"/>
      <c r="G36" s="4"/>
      <c r="H36" s="4"/>
      <c r="I36" s="4"/>
      <c r="J36" s="4"/>
      <c r="K36" s="4"/>
      <c r="L36" s="4"/>
      <c r="M36" s="4"/>
    </row>
    <row r="37" spans="1:14" x14ac:dyDescent="0.3">
      <c r="A37" s="17"/>
      <c r="B37" s="4"/>
      <c r="C37" s="4"/>
      <c r="D37" s="4"/>
      <c r="E37" s="4"/>
      <c r="F37" s="4"/>
      <c r="G37" s="4"/>
      <c r="H37" s="4"/>
      <c r="I37" s="4"/>
      <c r="J37" s="4"/>
      <c r="K37" s="4"/>
      <c r="L37" s="4"/>
      <c r="M37" s="4"/>
    </row>
    <row r="38" spans="1:14" x14ac:dyDescent="0.3">
      <c r="A38" s="44" t="s">
        <v>85</v>
      </c>
      <c r="B38" s="44"/>
      <c r="C38" s="44"/>
      <c r="D38" s="44"/>
      <c r="E38" s="44"/>
      <c r="F38" s="44"/>
      <c r="G38" s="44"/>
      <c r="H38" s="44"/>
      <c r="I38" s="153">
        <v>1</v>
      </c>
      <c r="J38" s="153"/>
      <c r="K38" s="153"/>
    </row>
    <row r="39" spans="1:14" x14ac:dyDescent="0.3">
      <c r="A39" s="19"/>
      <c r="B39" s="19"/>
      <c r="C39" s="19"/>
      <c r="D39" s="19"/>
      <c r="E39" s="19"/>
      <c r="F39" s="19"/>
      <c r="G39" s="19"/>
      <c r="H39" s="19"/>
      <c r="I39" s="19"/>
      <c r="J39" s="19"/>
      <c r="K39" s="19"/>
      <c r="L39" s="19"/>
      <c r="M39" s="19"/>
      <c r="N39" s="19"/>
    </row>
    <row r="40" spans="1:14" x14ac:dyDescent="0.3">
      <c r="A40" s="44" t="s">
        <v>83</v>
      </c>
      <c r="B40" s="44"/>
      <c r="C40" s="44"/>
      <c r="D40" s="44"/>
      <c r="E40" s="44"/>
      <c r="F40" s="44"/>
      <c r="G40" s="44"/>
      <c r="H40" s="44"/>
      <c r="I40" s="148">
        <f>+I7+I13</f>
        <v>2</v>
      </c>
      <c r="J40" s="148"/>
      <c r="K40" s="148"/>
    </row>
    <row r="41" spans="1:14" x14ac:dyDescent="0.3">
      <c r="A41" s="19"/>
      <c r="B41" s="19"/>
      <c r="C41" s="19"/>
      <c r="D41" s="19"/>
      <c r="E41" s="19"/>
      <c r="F41" s="19"/>
      <c r="G41" s="19"/>
      <c r="H41" s="19"/>
      <c r="I41" s="19"/>
      <c r="J41" s="19"/>
      <c r="K41" s="19"/>
      <c r="L41" s="19"/>
      <c r="M41" s="19"/>
      <c r="N41" s="19"/>
    </row>
    <row r="42" spans="1:14" x14ac:dyDescent="0.3">
      <c r="A42" s="44" t="s">
        <v>84</v>
      </c>
      <c r="B42" s="44"/>
      <c r="C42" s="44"/>
      <c r="D42" s="44"/>
      <c r="E42" s="44"/>
      <c r="F42" s="44"/>
      <c r="G42" s="44"/>
      <c r="H42" s="44"/>
      <c r="I42" s="154">
        <f>+(IFERROR(IF(I35="YES",1,IF(I40/I38&gt;1,1,I40/I38)),""))</f>
        <v>1</v>
      </c>
      <c r="J42" s="154"/>
      <c r="K42" s="154"/>
    </row>
    <row r="43" spans="1:14" x14ac:dyDescent="0.3">
      <c r="A43" s="19"/>
      <c r="B43" s="19"/>
      <c r="C43" s="19"/>
      <c r="D43" s="19"/>
      <c r="E43" s="19"/>
      <c r="F43" s="19"/>
      <c r="G43" s="19"/>
      <c r="H43" s="19"/>
      <c r="I43" s="19"/>
      <c r="J43" s="19"/>
      <c r="K43" s="19"/>
      <c r="L43" s="19"/>
      <c r="M43" s="19"/>
      <c r="N43" s="19"/>
    </row>
    <row r="44" spans="1:14" x14ac:dyDescent="0.3">
      <c r="A44" s="19"/>
      <c r="B44" s="19"/>
      <c r="C44" s="19"/>
      <c r="D44" s="19"/>
      <c r="E44" s="19"/>
      <c r="F44" s="19"/>
      <c r="G44" s="19"/>
      <c r="H44" s="19"/>
      <c r="I44" s="19"/>
      <c r="J44" s="19"/>
      <c r="K44" s="19"/>
      <c r="L44" s="19"/>
      <c r="M44" s="19"/>
      <c r="N44" s="19"/>
    </row>
    <row r="45" spans="1:14" x14ac:dyDescent="0.3">
      <c r="A45" s="19"/>
      <c r="B45" s="19"/>
      <c r="C45" s="19"/>
      <c r="D45" s="19"/>
      <c r="E45" s="19"/>
      <c r="F45" s="19"/>
      <c r="G45" s="19"/>
      <c r="H45" s="19"/>
      <c r="I45" s="19"/>
      <c r="J45" s="19"/>
      <c r="K45" s="19"/>
      <c r="L45" s="19"/>
      <c r="M45" s="19"/>
      <c r="N45" s="19"/>
    </row>
    <row r="46" spans="1:14" ht="13.8" customHeight="1" x14ac:dyDescent="0.3">
      <c r="A46" s="19"/>
      <c r="B46" s="19"/>
      <c r="C46" s="19"/>
      <c r="D46" s="19"/>
      <c r="E46" s="19"/>
      <c r="F46" s="19"/>
      <c r="G46" s="19"/>
      <c r="H46" s="19"/>
      <c r="I46" s="19"/>
      <c r="J46" s="19"/>
      <c r="K46" s="19"/>
      <c r="L46" s="19"/>
      <c r="M46" s="19"/>
      <c r="N46" s="19"/>
    </row>
    <row r="47" spans="1:14" x14ac:dyDescent="0.3">
      <c r="A47" s="19"/>
      <c r="B47" s="19"/>
      <c r="C47" s="19"/>
      <c r="D47" s="19"/>
      <c r="E47" s="19"/>
      <c r="F47" s="19"/>
      <c r="G47" s="19"/>
      <c r="H47" s="19"/>
      <c r="I47" s="19"/>
      <c r="J47" s="19"/>
      <c r="K47" s="19"/>
      <c r="L47" s="19"/>
      <c r="M47" s="19"/>
      <c r="N47" s="19"/>
    </row>
    <row r="48" spans="1:14" x14ac:dyDescent="0.3">
      <c r="A48" s="19"/>
      <c r="B48" s="19"/>
      <c r="C48" s="19"/>
      <c r="D48" s="19"/>
      <c r="E48" s="19"/>
      <c r="F48" s="19"/>
      <c r="G48" s="19"/>
      <c r="H48" s="19"/>
      <c r="I48" s="19"/>
      <c r="J48" s="19"/>
      <c r="K48" s="19"/>
      <c r="L48" s="19"/>
      <c r="M48" s="19"/>
      <c r="N48" s="19"/>
    </row>
    <row r="49" spans="1:14" x14ac:dyDescent="0.3">
      <c r="A49" s="19"/>
      <c r="B49" s="19"/>
      <c r="C49" s="19"/>
      <c r="D49" s="19"/>
      <c r="E49" s="19"/>
      <c r="F49" s="19"/>
      <c r="G49" s="19"/>
      <c r="H49" s="19"/>
      <c r="I49" s="19"/>
      <c r="J49" s="19"/>
      <c r="K49" s="19"/>
      <c r="L49" s="19"/>
      <c r="M49" s="19"/>
      <c r="N49" s="19"/>
    </row>
    <row r="50" spans="1:14" x14ac:dyDescent="0.3">
      <c r="A50" s="19"/>
      <c r="B50" s="19"/>
      <c r="C50" s="19"/>
      <c r="D50" s="19"/>
      <c r="E50" s="19"/>
      <c r="F50" s="19"/>
      <c r="G50" s="19"/>
      <c r="H50" s="19"/>
      <c r="I50" s="19"/>
      <c r="J50" s="19"/>
      <c r="K50" s="19"/>
      <c r="L50" s="19"/>
      <c r="M50" s="19"/>
      <c r="N50" s="19"/>
    </row>
    <row r="51" spans="1:14" x14ac:dyDescent="0.3">
      <c r="A51" s="19"/>
      <c r="B51" s="19"/>
      <c r="C51" s="19"/>
      <c r="D51" s="19"/>
      <c r="E51" s="19"/>
      <c r="F51" s="19"/>
      <c r="G51" s="19"/>
      <c r="H51" s="19"/>
      <c r="I51" s="19"/>
      <c r="J51" s="19"/>
      <c r="K51" s="19"/>
      <c r="L51" s="19"/>
      <c r="M51" s="19"/>
      <c r="N51" s="19"/>
    </row>
    <row r="52" spans="1:14" ht="14.4" customHeight="1" x14ac:dyDescent="0.3">
      <c r="A52" s="190"/>
      <c r="B52" s="190"/>
      <c r="C52" s="190"/>
      <c r="D52" s="190"/>
      <c r="E52" s="190"/>
      <c r="F52" s="190"/>
      <c r="G52" s="190"/>
      <c r="H52" s="190"/>
      <c r="I52" s="190"/>
      <c r="J52" s="190"/>
      <c r="K52" s="190"/>
      <c r="L52" s="190"/>
      <c r="M52" s="190"/>
      <c r="N52" s="190"/>
    </row>
    <row r="53" spans="1:14" ht="14.4" customHeight="1" x14ac:dyDescent="0.3">
      <c r="A53" s="186"/>
      <c r="B53" s="190"/>
      <c r="C53" s="190"/>
      <c r="D53" s="190"/>
      <c r="E53" s="190"/>
      <c r="F53" s="190"/>
      <c r="G53" s="190"/>
      <c r="H53" s="190"/>
      <c r="I53" s="190"/>
      <c r="J53" s="190"/>
      <c r="K53" s="190"/>
      <c r="L53" s="190"/>
      <c r="M53" s="190"/>
      <c r="N53" s="190"/>
    </row>
    <row r="54" spans="1:14" ht="14.4" customHeight="1" x14ac:dyDescent="0.3">
      <c r="A54" s="187"/>
      <c r="B54" s="188"/>
      <c r="C54" s="188"/>
      <c r="D54" s="188"/>
      <c r="E54" s="188"/>
      <c r="F54" s="188"/>
      <c r="G54" s="188"/>
      <c r="H54" s="188"/>
      <c r="I54" s="188"/>
      <c r="J54" s="188"/>
      <c r="K54" s="188"/>
      <c r="L54" s="188"/>
      <c r="M54" s="188"/>
      <c r="N54" s="188"/>
    </row>
    <row r="55" spans="1:14" ht="14.4" customHeight="1" x14ac:dyDescent="0.3">
      <c r="A55" s="194"/>
      <c r="B55" s="193"/>
      <c r="C55" s="193"/>
      <c r="D55" s="193"/>
      <c r="E55" s="193"/>
      <c r="F55" s="193"/>
      <c r="G55" s="193"/>
      <c r="H55" s="193"/>
      <c r="I55" s="193"/>
      <c r="J55" s="193"/>
      <c r="K55" s="193"/>
      <c r="L55" s="193"/>
      <c r="M55" s="193"/>
      <c r="N55" s="193"/>
    </row>
    <row r="56" spans="1:14" ht="14.4" customHeight="1" x14ac:dyDescent="0.3">
      <c r="A56" s="186"/>
      <c r="B56" s="190"/>
      <c r="C56" s="190"/>
      <c r="D56" s="190"/>
      <c r="E56" s="190"/>
      <c r="F56" s="190"/>
      <c r="G56" s="190"/>
      <c r="H56" s="190"/>
      <c r="I56" s="190"/>
      <c r="J56" s="190"/>
      <c r="K56" s="190"/>
      <c r="L56" s="190"/>
      <c r="M56" s="190"/>
      <c r="N56" s="190"/>
    </row>
    <row r="57" spans="1:14" ht="14.4" customHeight="1" x14ac:dyDescent="0.3">
      <c r="A57" s="187"/>
      <c r="B57" s="188"/>
      <c r="C57" s="188"/>
      <c r="D57" s="188"/>
      <c r="E57" s="188"/>
      <c r="F57" s="188"/>
      <c r="G57" s="188"/>
      <c r="H57" s="188"/>
      <c r="I57" s="188"/>
      <c r="J57" s="188"/>
      <c r="K57" s="188"/>
      <c r="L57" s="188"/>
      <c r="M57" s="188"/>
      <c r="N57" s="188"/>
    </row>
    <row r="58" spans="1:14" ht="14.4" customHeight="1" x14ac:dyDescent="0.3">
      <c r="A58" s="190"/>
      <c r="B58" s="190"/>
      <c r="C58" s="190"/>
      <c r="D58" s="190"/>
      <c r="E58" s="190"/>
      <c r="F58" s="190"/>
      <c r="G58" s="190"/>
      <c r="H58" s="190"/>
      <c r="I58" s="190"/>
      <c r="J58" s="190"/>
      <c r="K58" s="190"/>
      <c r="L58" s="190"/>
      <c r="M58" s="190"/>
      <c r="N58" s="190"/>
    </row>
    <row r="59" spans="1:14" ht="14.4" customHeight="1" x14ac:dyDescent="0.3">
      <c r="A59" s="186"/>
      <c r="B59" s="190"/>
      <c r="C59" s="190"/>
      <c r="D59" s="190"/>
      <c r="E59" s="190"/>
      <c r="F59" s="190"/>
      <c r="G59" s="190"/>
      <c r="H59" s="190"/>
      <c r="I59" s="190"/>
      <c r="J59" s="190"/>
      <c r="K59" s="190"/>
      <c r="L59" s="190"/>
      <c r="M59" s="190"/>
      <c r="N59" s="190"/>
    </row>
    <row r="60" spans="1:14" ht="14.4" customHeight="1" x14ac:dyDescent="0.3">
      <c r="A60" s="187"/>
      <c r="B60" s="188"/>
      <c r="C60" s="188"/>
      <c r="D60" s="188"/>
      <c r="E60" s="188"/>
      <c r="F60" s="188"/>
      <c r="G60" s="188"/>
      <c r="H60" s="188"/>
      <c r="I60" s="188"/>
      <c r="J60" s="188"/>
      <c r="K60" s="188"/>
      <c r="L60" s="188"/>
      <c r="M60" s="188"/>
      <c r="N60" s="188"/>
    </row>
    <row r="61" spans="1:14" ht="14.4" customHeight="1" x14ac:dyDescent="0.3">
      <c r="A61" s="187"/>
      <c r="B61" s="193"/>
      <c r="C61" s="193"/>
      <c r="D61" s="193"/>
      <c r="E61" s="193"/>
      <c r="F61" s="193"/>
      <c r="G61" s="193"/>
      <c r="H61" s="193"/>
      <c r="I61" s="193"/>
      <c r="J61" s="193"/>
      <c r="K61" s="193"/>
      <c r="L61" s="193"/>
      <c r="M61" s="193"/>
      <c r="N61" s="193"/>
    </row>
    <row r="62" spans="1:14" ht="14.4" customHeight="1" x14ac:dyDescent="0.3">
      <c r="A62" s="190"/>
      <c r="B62" s="190"/>
      <c r="C62" s="190"/>
      <c r="D62" s="190"/>
      <c r="E62" s="190"/>
      <c r="F62" s="190"/>
      <c r="G62" s="190"/>
      <c r="H62" s="190"/>
      <c r="I62" s="190"/>
      <c r="J62" s="190"/>
      <c r="K62" s="190"/>
      <c r="L62" s="190"/>
      <c r="M62" s="190"/>
      <c r="N62" s="190"/>
    </row>
    <row r="63" spans="1:14" ht="14.4" customHeight="1" x14ac:dyDescent="0.3">
      <c r="A63" s="187"/>
      <c r="B63" s="193"/>
      <c r="C63" s="193"/>
      <c r="D63" s="193"/>
      <c r="E63" s="193"/>
      <c r="F63" s="193"/>
      <c r="G63" s="193"/>
      <c r="H63" s="193"/>
      <c r="I63" s="193"/>
      <c r="J63" s="193"/>
      <c r="K63" s="193"/>
      <c r="L63" s="193"/>
      <c r="M63" s="193"/>
      <c r="N63" s="193"/>
    </row>
    <row r="64" spans="1:14" ht="14.4" customHeight="1" x14ac:dyDescent="0.3">
      <c r="A64" s="186"/>
      <c r="B64" s="190"/>
      <c r="C64" s="190"/>
      <c r="D64" s="190"/>
      <c r="E64" s="190"/>
      <c r="F64" s="190"/>
      <c r="G64" s="190"/>
      <c r="H64" s="190"/>
      <c r="I64" s="190"/>
      <c r="J64" s="190"/>
      <c r="K64" s="190"/>
      <c r="L64" s="190"/>
      <c r="M64" s="190"/>
      <c r="N64" s="190"/>
    </row>
    <row r="65" spans="1:14" ht="14.4" customHeight="1" x14ac:dyDescent="0.3">
      <c r="A65" s="194"/>
      <c r="B65" s="193"/>
      <c r="C65" s="193"/>
      <c r="D65" s="193"/>
      <c r="E65" s="193"/>
      <c r="F65" s="193"/>
      <c r="G65" s="193"/>
      <c r="H65" s="193"/>
      <c r="I65" s="193"/>
      <c r="J65" s="193"/>
      <c r="K65" s="193"/>
      <c r="L65" s="193"/>
      <c r="M65" s="193"/>
      <c r="N65" s="193"/>
    </row>
    <row r="66" spans="1:14" ht="14.4" customHeight="1" x14ac:dyDescent="0.3">
      <c r="A66" s="187"/>
      <c r="B66" s="188"/>
      <c r="C66" s="188"/>
      <c r="D66" s="188"/>
      <c r="E66" s="188"/>
      <c r="F66" s="188"/>
      <c r="G66" s="188"/>
      <c r="H66" s="188"/>
      <c r="I66" s="188"/>
      <c r="J66" s="188"/>
      <c r="K66" s="188"/>
      <c r="L66" s="188"/>
      <c r="M66" s="188"/>
      <c r="N66" s="188"/>
    </row>
    <row r="67" spans="1:14" ht="14.4" customHeight="1" x14ac:dyDescent="0.3">
      <c r="A67" s="187"/>
      <c r="B67" s="188"/>
      <c r="C67" s="188"/>
      <c r="D67" s="188"/>
      <c r="E67" s="188"/>
      <c r="F67" s="188"/>
      <c r="G67" s="188"/>
      <c r="H67" s="188"/>
      <c r="I67" s="188"/>
      <c r="J67" s="188"/>
      <c r="K67" s="188"/>
      <c r="L67" s="188"/>
      <c r="M67" s="188"/>
      <c r="N67" s="188"/>
    </row>
  </sheetData>
  <mergeCells count="33">
    <mergeCell ref="A1:N1"/>
    <mergeCell ref="A52:N52"/>
    <mergeCell ref="A53:N53"/>
    <mergeCell ref="A54:N54"/>
    <mergeCell ref="A55:N55"/>
    <mergeCell ref="I17:K17"/>
    <mergeCell ref="I19:K19"/>
    <mergeCell ref="A20:M20"/>
    <mergeCell ref="I21:K21"/>
    <mergeCell ref="I25:K25"/>
    <mergeCell ref="A66:N66"/>
    <mergeCell ref="A67:N67"/>
    <mergeCell ref="A57:N57"/>
    <mergeCell ref="A58:N58"/>
    <mergeCell ref="A59:N59"/>
    <mergeCell ref="A60:N60"/>
    <mergeCell ref="A61:N61"/>
    <mergeCell ref="A62:N62"/>
    <mergeCell ref="A63:N63"/>
    <mergeCell ref="A64:N64"/>
    <mergeCell ref="A65:N65"/>
    <mergeCell ref="A56:N56"/>
    <mergeCell ref="I5:K5"/>
    <mergeCell ref="I7:K7"/>
    <mergeCell ref="I9:K9"/>
    <mergeCell ref="I11:K11"/>
    <mergeCell ref="I13:K13"/>
    <mergeCell ref="A35:H35"/>
    <mergeCell ref="I35:K35"/>
    <mergeCell ref="I40:K40"/>
    <mergeCell ref="I42:K42"/>
    <mergeCell ref="I32:K32"/>
    <mergeCell ref="I38:K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2F5C5-B0B5-4B5E-B0B5-0A8972520C86}">
  <dimension ref="A1:Q16"/>
  <sheetViews>
    <sheetView workbookViewId="0">
      <selection activeCell="M4" sqref="M4"/>
    </sheetView>
  </sheetViews>
  <sheetFormatPr defaultRowHeight="14.4" x14ac:dyDescent="0.3"/>
  <cols>
    <col min="13" max="17" width="8.88671875" style="28"/>
  </cols>
  <sheetData>
    <row r="1" spans="1:14" x14ac:dyDescent="0.3">
      <c r="A1" s="106" t="s">
        <v>138</v>
      </c>
    </row>
    <row r="2" spans="1:14" x14ac:dyDescent="0.3">
      <c r="A2" s="191"/>
      <c r="B2" s="191"/>
      <c r="C2" s="191"/>
      <c r="D2" s="191"/>
      <c r="E2" s="191"/>
      <c r="F2" s="191"/>
      <c r="G2" s="191"/>
      <c r="H2" s="191"/>
      <c r="I2" s="191"/>
      <c r="J2" s="191"/>
      <c r="K2" s="191"/>
      <c r="L2" s="191"/>
      <c r="M2" s="108"/>
      <c r="N2" s="108"/>
    </row>
    <row r="3" spans="1:14" x14ac:dyDescent="0.3">
      <c r="A3" s="191"/>
      <c r="B3" s="191"/>
      <c r="C3" s="191"/>
      <c r="D3" s="191"/>
      <c r="E3" s="191"/>
      <c r="F3" s="191"/>
      <c r="G3" s="191"/>
      <c r="H3" s="191"/>
      <c r="I3" s="191"/>
      <c r="J3" s="191"/>
      <c r="K3" s="191"/>
      <c r="L3" s="191"/>
      <c r="M3" s="109"/>
      <c r="N3" s="109"/>
    </row>
    <row r="4" spans="1:14" ht="217.8" customHeight="1" x14ac:dyDescent="0.3">
      <c r="A4" s="191"/>
      <c r="B4" s="191"/>
      <c r="C4" s="191"/>
      <c r="D4" s="191"/>
      <c r="E4" s="191"/>
      <c r="F4" s="191"/>
      <c r="G4" s="191"/>
      <c r="H4" s="191"/>
      <c r="I4" s="191"/>
      <c r="J4" s="191"/>
      <c r="K4" s="191"/>
      <c r="L4" s="191"/>
      <c r="M4" s="110"/>
      <c r="N4" s="110"/>
    </row>
    <row r="5" spans="1:14" ht="162" customHeight="1" x14ac:dyDescent="0.3">
      <c r="A5" s="191"/>
      <c r="B5" s="191"/>
      <c r="C5" s="191"/>
      <c r="D5" s="191"/>
      <c r="E5" s="191"/>
      <c r="F5" s="191"/>
      <c r="G5" s="191"/>
      <c r="H5" s="191"/>
      <c r="I5" s="191"/>
      <c r="J5" s="191"/>
      <c r="K5" s="191"/>
      <c r="L5" s="191"/>
      <c r="M5" s="111"/>
      <c r="N5" s="111"/>
    </row>
    <row r="6" spans="1:14" ht="19.95" customHeight="1" x14ac:dyDescent="0.3">
      <c r="A6" s="191"/>
      <c r="B6" s="191"/>
      <c r="C6" s="191"/>
      <c r="D6" s="191"/>
      <c r="E6" s="191"/>
      <c r="F6" s="191"/>
      <c r="G6" s="191"/>
      <c r="H6" s="191"/>
      <c r="I6" s="191"/>
      <c r="J6" s="191"/>
      <c r="K6" s="191"/>
      <c r="L6" s="191"/>
      <c r="M6" s="112"/>
      <c r="N6" s="112"/>
    </row>
    <row r="7" spans="1:14" x14ac:dyDescent="0.3">
      <c r="A7" s="191"/>
      <c r="B7" s="191"/>
      <c r="C7" s="191"/>
      <c r="D7" s="191"/>
      <c r="E7" s="191"/>
      <c r="F7" s="191"/>
      <c r="G7" s="191"/>
      <c r="H7" s="191"/>
      <c r="I7" s="191"/>
      <c r="J7" s="191"/>
      <c r="K7" s="191"/>
      <c r="L7" s="191"/>
      <c r="M7" s="113"/>
      <c r="N7" s="113"/>
    </row>
    <row r="8" spans="1:14" ht="105.6" customHeight="1" x14ac:dyDescent="0.3">
      <c r="A8" s="191"/>
      <c r="B8" s="191"/>
      <c r="C8" s="191"/>
      <c r="D8" s="191"/>
      <c r="E8" s="191"/>
      <c r="F8" s="191"/>
      <c r="G8" s="191"/>
      <c r="H8" s="191"/>
      <c r="I8" s="191"/>
      <c r="J8" s="191"/>
      <c r="K8" s="191"/>
      <c r="L8" s="191"/>
    </row>
    <row r="9" spans="1:14" x14ac:dyDescent="0.3">
      <c r="A9" s="191"/>
      <c r="B9" s="191"/>
      <c r="C9" s="191"/>
      <c r="D9" s="191"/>
      <c r="E9" s="191"/>
      <c r="F9" s="191"/>
      <c r="G9" s="191"/>
      <c r="H9" s="191"/>
      <c r="I9" s="191"/>
      <c r="J9" s="191"/>
      <c r="K9" s="191"/>
      <c r="L9" s="191"/>
    </row>
    <row r="10" spans="1:14" ht="57" customHeight="1" x14ac:dyDescent="0.3">
      <c r="A10" s="191"/>
      <c r="B10" s="191"/>
      <c r="C10" s="191"/>
      <c r="D10" s="191"/>
      <c r="E10" s="191"/>
      <c r="F10" s="191"/>
      <c r="G10" s="191"/>
      <c r="H10" s="191"/>
      <c r="I10" s="191"/>
      <c r="J10" s="191"/>
      <c r="K10" s="191"/>
      <c r="L10" s="191"/>
    </row>
    <row r="11" spans="1:14" x14ac:dyDescent="0.3">
      <c r="A11" s="191"/>
      <c r="B11" s="191"/>
      <c r="C11" s="191"/>
      <c r="D11" s="191"/>
      <c r="E11" s="191"/>
      <c r="F11" s="191"/>
      <c r="G11" s="191"/>
      <c r="H11" s="191"/>
      <c r="I11" s="191"/>
      <c r="J11" s="191"/>
      <c r="K11" s="191"/>
      <c r="L11" s="191"/>
    </row>
    <row r="12" spans="1:14" x14ac:dyDescent="0.3">
      <c r="A12" s="191"/>
      <c r="B12" s="191"/>
      <c r="C12" s="191"/>
      <c r="D12" s="191"/>
      <c r="E12" s="191"/>
      <c r="F12" s="191"/>
      <c r="G12" s="191"/>
      <c r="H12" s="191"/>
      <c r="I12" s="191"/>
      <c r="J12" s="191"/>
      <c r="K12" s="191"/>
      <c r="L12" s="191"/>
    </row>
    <row r="13" spans="1:14" x14ac:dyDescent="0.3">
      <c r="A13" s="191"/>
      <c r="B13" s="191"/>
      <c r="C13" s="191"/>
      <c r="D13" s="191"/>
      <c r="E13" s="191"/>
      <c r="F13" s="191"/>
      <c r="G13" s="191"/>
      <c r="H13" s="191"/>
      <c r="I13" s="191"/>
      <c r="J13" s="191"/>
      <c r="K13" s="191"/>
      <c r="L13" s="191"/>
    </row>
    <row r="14" spans="1:14" x14ac:dyDescent="0.3">
      <c r="A14" s="191"/>
      <c r="B14" s="191"/>
      <c r="C14" s="191"/>
      <c r="D14" s="191"/>
      <c r="E14" s="191"/>
      <c r="F14" s="191"/>
      <c r="G14" s="191"/>
      <c r="H14" s="191"/>
      <c r="I14" s="191"/>
      <c r="J14" s="191"/>
      <c r="K14" s="191"/>
      <c r="L14" s="191"/>
    </row>
    <row r="15" spans="1:14" x14ac:dyDescent="0.3">
      <c r="A15" s="191"/>
      <c r="B15" s="191"/>
      <c r="C15" s="191"/>
      <c r="D15" s="191"/>
      <c r="E15" s="191"/>
      <c r="F15" s="191"/>
      <c r="G15" s="191"/>
      <c r="H15" s="191"/>
      <c r="I15" s="191"/>
      <c r="J15" s="191"/>
      <c r="K15" s="191"/>
      <c r="L15" s="191"/>
    </row>
    <row r="16" spans="1:14" x14ac:dyDescent="0.3">
      <c r="A16" s="191"/>
      <c r="B16" s="191"/>
      <c r="C16" s="191"/>
      <c r="D16" s="191"/>
      <c r="E16" s="191"/>
      <c r="F16" s="191"/>
      <c r="G16" s="191"/>
      <c r="H16" s="191"/>
      <c r="I16" s="191"/>
      <c r="J16" s="191"/>
      <c r="K16" s="191"/>
      <c r="L16" s="191"/>
    </row>
  </sheetData>
  <mergeCells count="1">
    <mergeCell ref="A2:L1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F147C-37E6-480C-8468-5F94A7756672}">
  <dimension ref="A1:N7"/>
  <sheetViews>
    <sheetView workbookViewId="0"/>
  </sheetViews>
  <sheetFormatPr defaultRowHeight="14.4" x14ac:dyDescent="0.3"/>
  <sheetData>
    <row r="1" spans="1:14" x14ac:dyDescent="0.3">
      <c r="A1" s="106" t="s">
        <v>138</v>
      </c>
    </row>
    <row r="2" spans="1:14" ht="133.19999999999999" customHeight="1" x14ac:dyDescent="0.3">
      <c r="A2" s="145"/>
      <c r="B2" s="145"/>
      <c r="C2" s="145"/>
      <c r="D2" s="145"/>
      <c r="E2" s="145"/>
      <c r="F2" s="145"/>
      <c r="G2" s="145"/>
      <c r="H2" s="145"/>
      <c r="I2" s="145"/>
      <c r="J2" s="145"/>
      <c r="K2" s="145"/>
      <c r="L2" s="145"/>
      <c r="M2" s="51"/>
      <c r="N2" s="51"/>
    </row>
    <row r="3" spans="1:14" x14ac:dyDescent="0.3">
      <c r="A3" s="145"/>
      <c r="B3" s="145"/>
      <c r="C3" s="145"/>
      <c r="D3" s="145"/>
      <c r="E3" s="145"/>
      <c r="F3" s="145"/>
      <c r="G3" s="145"/>
      <c r="H3" s="145"/>
      <c r="I3" s="145"/>
      <c r="J3" s="145"/>
      <c r="K3" s="145"/>
      <c r="L3" s="145"/>
      <c r="M3" s="51"/>
      <c r="N3" s="51"/>
    </row>
    <row r="4" spans="1:14" ht="108" customHeight="1" x14ac:dyDescent="0.3">
      <c r="A4" s="145"/>
      <c r="B4" s="145"/>
      <c r="C4" s="145"/>
      <c r="D4" s="145"/>
      <c r="E4" s="145"/>
      <c r="F4" s="145"/>
      <c r="G4" s="145"/>
      <c r="H4" s="145"/>
      <c r="I4" s="145"/>
      <c r="J4" s="145"/>
      <c r="K4" s="145"/>
      <c r="L4" s="145"/>
      <c r="M4" s="51"/>
      <c r="N4" s="51"/>
    </row>
    <row r="5" spans="1:14" x14ac:dyDescent="0.3">
      <c r="A5" s="145"/>
      <c r="B5" s="145"/>
      <c r="C5" s="145"/>
      <c r="D5" s="145"/>
      <c r="E5" s="145"/>
      <c r="F5" s="145"/>
      <c r="G5" s="145"/>
      <c r="H5" s="145"/>
      <c r="I5" s="145"/>
      <c r="J5" s="145"/>
      <c r="K5" s="145"/>
      <c r="L5" s="145"/>
    </row>
    <row r="6" spans="1:14" x14ac:dyDescent="0.3">
      <c r="A6" s="145"/>
      <c r="B6" s="145"/>
      <c r="C6" s="145"/>
      <c r="D6" s="145"/>
      <c r="E6" s="145"/>
      <c r="F6" s="145"/>
      <c r="G6" s="145"/>
      <c r="H6" s="145"/>
      <c r="I6" s="145"/>
      <c r="J6" s="145"/>
      <c r="K6" s="145"/>
      <c r="L6" s="145"/>
    </row>
    <row r="7" spans="1:14" x14ac:dyDescent="0.3">
      <c r="A7" s="145"/>
      <c r="B7" s="145"/>
      <c r="C7" s="145"/>
      <c r="D7" s="145"/>
      <c r="E7" s="145"/>
      <c r="F7" s="145"/>
      <c r="G7" s="145"/>
      <c r="H7" s="145"/>
      <c r="I7" s="145"/>
      <c r="J7" s="145"/>
      <c r="K7" s="145"/>
      <c r="L7" s="145"/>
    </row>
  </sheetData>
  <mergeCells count="1">
    <mergeCell ref="A2:L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Page 1</vt:lpstr>
      <vt:lpstr>Page 2</vt:lpstr>
      <vt:lpstr>Page 3</vt:lpstr>
      <vt:lpstr>Page 4</vt:lpstr>
      <vt:lpstr>Page 5</vt:lpstr>
      <vt:lpstr>Page 6</vt:lpstr>
      <vt:lpstr>Page 7</vt:lpstr>
      <vt:lpstr>Page 8</vt:lpstr>
      <vt:lpstr>Sal Wage Calc</vt:lpstr>
      <vt:lpstr>Page 9</vt:lpstr>
      <vt:lpstr>Page 10</vt:lpstr>
      <vt:lpstr>Page 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Durst</dc:creator>
  <cp:lastModifiedBy>Megan Durst</cp:lastModifiedBy>
  <dcterms:created xsi:type="dcterms:W3CDTF">2020-05-20T19:39:35Z</dcterms:created>
  <dcterms:modified xsi:type="dcterms:W3CDTF">2020-06-17T14:56:46Z</dcterms:modified>
</cp:coreProperties>
</file>